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dp\Desktop\звіти за 2019 рік\"/>
    </mc:Choice>
  </mc:AlternateContent>
  <bookViews>
    <workbookView xWindow="1455" yWindow="105" windowWidth="8040" windowHeight="4875" tabRatio="832" activeTab="3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3'!$A$1:$I$58</definedName>
    <definedName name="_xlnm.Print_Area" localSheetId="0">'Титульний лист '!$A$1:$H$43</definedName>
  </definedNames>
  <calcPr calcId="162913" calcMode="manual"/>
</workbook>
</file>

<file path=xl/calcChain.xml><?xml version="1.0" encoding="utf-8"?>
<calcChain xmlns="http://schemas.openxmlformats.org/spreadsheetml/2006/main">
  <c r="D5" i="22" l="1"/>
  <c r="D6" i="22"/>
  <c r="D7" i="22"/>
  <c r="G37" i="23"/>
  <c r="G52" i="23"/>
  <c r="L6" i="15"/>
  <c r="L7" i="15"/>
  <c r="L8" i="15"/>
  <c r="L9" i="15"/>
  <c r="L10" i="15"/>
  <c r="L11" i="15"/>
  <c r="L13" i="15"/>
  <c r="L14" i="15"/>
  <c r="E15" i="15"/>
  <c r="F15" i="15"/>
  <c r="L15" i="15"/>
  <c r="G15" i="15"/>
  <c r="H15" i="15"/>
  <c r="I15" i="15"/>
  <c r="J15" i="15"/>
  <c r="D4" i="22"/>
  <c r="K15" i="15"/>
  <c r="K46" i="15"/>
  <c r="L16" i="15"/>
  <c r="L17" i="15"/>
  <c r="L18" i="15"/>
  <c r="L19" i="15"/>
  <c r="L20" i="15"/>
  <c r="L21" i="15"/>
  <c r="L23" i="15"/>
  <c r="L24" i="15"/>
  <c r="L25" i="15"/>
  <c r="L26" i="15"/>
  <c r="L27" i="15"/>
  <c r="L28" i="15"/>
  <c r="L29" i="15"/>
  <c r="L30" i="15"/>
  <c r="L31" i="15"/>
  <c r="L32" i="15"/>
  <c r="L33" i="15"/>
  <c r="L35" i="15"/>
  <c r="L36" i="15"/>
  <c r="L37" i="15"/>
  <c r="L38" i="15"/>
  <c r="L39" i="15"/>
  <c r="L40" i="15"/>
  <c r="L41" i="15"/>
  <c r="L42" i="15"/>
  <c r="L43" i="15"/>
  <c r="I45" i="15"/>
  <c r="F45" i="15"/>
  <c r="F46" i="15"/>
  <c r="D8" i="22"/>
  <c r="G45" i="15"/>
  <c r="G46" i="15"/>
  <c r="H45" i="15"/>
  <c r="J45" i="15"/>
  <c r="K45" i="15"/>
  <c r="E45" i="15"/>
  <c r="L45" i="15"/>
  <c r="E46" i="15"/>
  <c r="L46" i="15"/>
  <c r="H46" i="15"/>
  <c r="D9" i="22"/>
  <c r="I46" i="15"/>
  <c r="D10" i="22"/>
  <c r="J46" i="15"/>
  <c r="D3" i="22"/>
</calcChain>
</file>

<file path=xl/sharedStrings.xml><?xml version="1.0" encoding="utf-8"?>
<sst xmlns="http://schemas.openxmlformats.org/spreadsheetml/2006/main" count="277" uniqueCount="209">
  <si>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</si>
  <si>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</si>
  <si>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</si>
  <si>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</si>
  <si>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</si>
  <si>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</si>
  <si>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</si>
  <si>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</si>
  <si>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</si>
  <si>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</si>
  <si>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</si>
  <si>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</si>
  <si>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</si>
  <si>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</si>
  <si>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</si>
  <si>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</si>
  <si>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</si>
  <si>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</si>
  <si>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</si>
  <si>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</si>
  <si>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</si>
  <si>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</si>
  <si>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</si>
  <si>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</si>
  <si>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</si>
  <si>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</si>
  <si>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</si>
  <si>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</si>
  <si>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</si>
  <si>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</si>
  <si>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</si>
  <si>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</si>
  <si>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</si>
  <si>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</si>
  <si>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</si>
  <si>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</si>
  <si>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</si>
  <si>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</si>
  <si>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</si>
  <si>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</si>
  <si>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</si>
  <si>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</si>
  <si>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</si>
  <si>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</si>
  <si>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</si>
  <si>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</si>
  <si>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</si>
  <si>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</si>
  <si>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</si>
  <si>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</si>
  <si>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</si>
  <si>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</si>
  <si>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</si>
  <si>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</si>
  <si>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</si>
  <si>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</si>
  <si>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</si>
  <si>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</si>
  <si>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</si>
  <si>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</si>
  <si>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</si>
  <si>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</si>
  <si>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</si>
  <si>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</si>
  <si>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</si>
  <si>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</si>
  <si>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</si>
  <si>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</si>
  <si>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</si>
  <si>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</si>
  <si>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</si>
  <si>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</si>
  <si>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</si>
  <si>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</si>
  <si>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</si>
  <si>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</si>
  <si>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</si>
  <si>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</si>
  <si>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</si>
  <si>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</si>
  <si>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</si>
  <si>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</si>
  <si>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</si>
  <si>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</si>
  <si>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</si>
  <si>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</si>
  <si>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</si>
  <si>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</si>
  <si>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</si>
  <si>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</si>
  <si>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</si>
  <si>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</si>
  <si>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</si>
  <si>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</si>
  <si>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</si>
  <si>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</si>
  <si>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</si>
  <si>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</si>
  <si>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</si>
  <si>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</si>
  <si>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</si>
  <si>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</si>
  <si>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</si>
  <si>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</si>
  <si>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</si>
  <si>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</si>
  <si>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</si>
  <si>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</si>
  <si>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</si>
  <si>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</si>
  <si>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</si>
  <si>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</si>
  <si>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</si>
  <si>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</si>
  <si>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</si>
  <si>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</si>
  <si>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</si>
  <si>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</si>
  <si>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</si>
  <si>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</si>
  <si>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</si>
  <si>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</si>
  <si>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</si>
  <si>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</si>
  <si>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</si>
  <si>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</si>
  <si>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</si>
  <si>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</si>
  <si>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</si>
  <si>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</si>
  <si>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</si>
  <si>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</si>
  <si>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</si>
  <si>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</si>
  <si>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</si>
  <si>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</si>
  <si>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</si>
  <si>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</si>
  <si>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</si>
  <si>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</si>
  <si>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</si>
  <si>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</si>
  <si>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</si>
  <si>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</si>
  <si>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</si>
  <si>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</si>
  <si>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</si>
  <si>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</si>
  <si>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</si>
  <si>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</si>
  <si>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</si>
  <si>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</si>
  <si>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</si>
  <si>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</si>
  <si>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</si>
  <si>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</si>
  <si>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</si>
  <si>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</si>
  <si>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</si>
  <si>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</si>
  <si>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</si>
  <si>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</si>
  <si>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</si>
  <si>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</si>
  <si>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</si>
  <si>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</si>
  <si>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</si>
  <si>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</si>
  <si>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</si>
  <si>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</si>
  <si>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</si>
  <si>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</si>
  <si>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</si>
  <si>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</si>
  <si>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</si>
  <si>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</si>
  <si>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</si>
  <si>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</si>
  <si>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</si>
  <si>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</si>
  <si>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</si>
  <si>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</si>
  <si>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</si>
  <si>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</si>
  <si>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</si>
  <si>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</si>
  <si>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</si>
  <si>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</si>
  <si>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Інші (не зазначені  в рядках 1-8)</t>
  </si>
  <si>
    <t>УСЬОГО (сума рядків 10, 19, 35, 40)</t>
  </si>
  <si>
    <t>Заяви про відвід судді (слідчого судді)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</si>
  <si>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</si>
  <si>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</si>
  <si>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</si>
  <si>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</si>
  <si>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</si>
  <si>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</si>
  <si>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</si>
  <si>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</si>
  <si>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</si>
  <si>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</si>
  <si>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2019 рік</t>
  </si>
  <si>
    <t>Дворічанський районний суд Харківської області</t>
  </si>
  <si>
    <t>62702.м. Дворічна.вул. Осіння 1</t>
  </si>
  <si>
    <t>Доручення судів України / іноземних судів</t>
  </si>
  <si>
    <t xml:space="preserve">Розглянуто справ судом присяжних </t>
  </si>
  <si>
    <t>Г.І. Буравкова</t>
  </si>
  <si>
    <t>Н.М. Чуприна</t>
  </si>
  <si>
    <t>11 січня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</si>
</sst>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_-* #,##0\ _г_р_н_._-;\-* #,##0\ _г_р_н_._-;_-* &quot;-&quot;\ _г_р_н_._-;_-@_-"/>
    <numFmt numFmtId="213" formatCode="0.0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2" borderId="1" applyNumberFormat="0" applyAlignment="0" applyProtection="0"/>
    <xf numFmtId="0" fontId="29" fillId="13" borderId="2" applyNumberFormat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6" applyNumberFormat="0" applyFill="0" applyAlignment="0" applyProtection="0"/>
    <xf numFmtId="0" fontId="37" fillId="7" borderId="0" applyNumberFormat="0" applyBorder="0" applyAlignment="0" applyProtection="0"/>
    <xf numFmtId="0" fontId="12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8" fillId="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195" fontId="1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</cellStyleXfs>
  <cellXfs count="321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Protection="1"/>
    <xf numFmtId="0" fontId="2" fillId="0" borderId="0" xfId="0" applyFont="1" applyProtection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7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7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4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/>
    <xf numFmtId="0" fontId="22" fillId="0" borderId="0" xfId="44" applyNumberFormat="1" applyFont="1" applyFill="1" applyBorder="1" applyAlignment="1" applyProtection="1">
      <alignment horizontal="right"/>
    </xf>
    <xf numFmtId="0" fontId="23" fillId="0" borderId="0" xfId="44" applyNumberFormat="1" applyFont="1" applyFill="1" applyBorder="1" applyAlignment="1" applyProtection="1">
      <alignment horizontal="center"/>
    </xf>
    <xf numFmtId="0" fontId="7" fillId="0" borderId="10" xfId="44" applyNumberFormat="1" applyFont="1" applyFill="1" applyBorder="1" applyAlignment="1" applyProtection="1">
      <alignment horizontal="center"/>
    </xf>
    <xf numFmtId="0" fontId="24" fillId="0" borderId="11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15" fillId="0" borderId="13" xfId="44" applyNumberFormat="1" applyFont="1" applyFill="1" applyBorder="1" applyAlignment="1" applyProtection="1">
      <alignment horizontal="left" wrapText="1"/>
    </xf>
    <xf numFmtId="0" fontId="2" fillId="0" borderId="0" xfId="44" applyNumberFormat="1" applyFont="1" applyFill="1" applyBorder="1" applyAlignment="1" applyProtection="1">
      <alignment horizontal="center"/>
    </xf>
    <xf numFmtId="0" fontId="15" fillId="0" borderId="13" xfId="44" applyNumberFormat="1" applyFont="1" applyFill="1" applyBorder="1" applyAlignment="1" applyProtection="1"/>
    <xf numFmtId="0" fontId="15" fillId="0" borderId="11" xfId="44" applyNumberFormat="1" applyFont="1" applyFill="1" applyBorder="1" applyAlignment="1" applyProtection="1"/>
    <xf numFmtId="0" fontId="15" fillId="0" borderId="0" xfId="44" applyNumberFormat="1" applyFont="1" applyFill="1" applyBorder="1" applyAlignment="1" applyProtection="1"/>
    <xf numFmtId="0" fontId="2" fillId="0" borderId="11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7" fillId="0" borderId="14" xfId="44" applyNumberFormat="1" applyFont="1" applyFill="1" applyBorder="1" applyAlignment="1" applyProtection="1"/>
    <xf numFmtId="0" fontId="7" fillId="0" borderId="15" xfId="44" applyNumberFormat="1" applyFont="1" applyFill="1" applyBorder="1" applyAlignment="1" applyProtection="1"/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Font="1"/>
    <xf numFmtId="0" fontId="2" fillId="0" borderId="12" xfId="44" applyNumberFormat="1" applyFont="1" applyFill="1" applyBorder="1" applyAlignment="1" applyProtection="1"/>
    <xf numFmtId="0" fontId="2" fillId="0" borderId="13" xfId="44" applyNumberFormat="1" applyFont="1" applyFill="1" applyBorder="1" applyAlignment="1" applyProtection="1"/>
    <xf numFmtId="0" fontId="2" fillId="0" borderId="18" xfId="44" applyNumberFormat="1" applyFont="1" applyFill="1" applyBorder="1" applyAlignment="1" applyProtection="1"/>
    <xf numFmtId="0" fontId="2" fillId="0" borderId="15" xfId="44" applyNumberFormat="1" applyFont="1" applyFill="1" applyBorder="1" applyAlignment="1" applyProtection="1"/>
    <xf numFmtId="0" fontId="2" fillId="0" borderId="19" xfId="44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1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4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/>
    <xf numFmtId="0" fontId="43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5" fillId="0" borderId="13" xfId="44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49" fontId="16" fillId="0" borderId="10" xfId="47" applyNumberFormat="1" applyFont="1" applyFill="1" applyBorder="1" applyAlignment="1">
      <alignment horizontal="center" vertical="center" wrapText="1"/>
    </xf>
    <xf numFmtId="0" fontId="16" fillId="0" borderId="10" xfId="47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4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213" fontId="2" fillId="0" borderId="10" xfId="0" applyNumberFormat="1" applyFont="1" applyFill="1" applyBorder="1" applyAlignment="1" applyProtection="1">
      <alignment horizontal="righ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0" fontId="2" fillId="0" borderId="10" xfId="0" applyFont="1" applyFill="1" applyBorder="1" applyAlignment="1" applyProtection="1">
      <alignment horizontal="right" vertical="center" wrapText="1"/>
    </xf>
    <xf numFmtId="0" fontId="15" fillId="0" borderId="10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/>
    </xf>
    <xf numFmtId="0" fontId="22" fillId="0" borderId="0" xfId="44" applyNumberFormat="1" applyFont="1" applyFill="1" applyBorder="1" applyAlignment="1" applyProtection="1">
      <alignment horizontal="center"/>
    </xf>
    <xf numFmtId="0" fontId="14" fillId="0" borderId="0" xfId="44" applyNumberFormat="1" applyFont="1" applyFill="1" applyBorder="1" applyAlignment="1" applyProtection="1">
      <alignment horizontal="center"/>
    </xf>
    <xf numFmtId="0" fontId="7" fillId="0" borderId="20" xfId="44" applyNumberFormat="1" applyFont="1" applyFill="1" applyBorder="1" applyAlignment="1" applyProtection="1">
      <alignment horizontal="center"/>
    </xf>
    <xf numFmtId="0" fontId="7" fillId="0" borderId="21" xfId="44" applyNumberFormat="1" applyFont="1" applyFill="1" applyBorder="1" applyAlignment="1" applyProtection="1">
      <alignment horizontal="center"/>
    </xf>
    <xf numFmtId="0" fontId="7" fillId="0" borderId="22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2" fillId="0" borderId="11" xfId="44" applyNumberFormat="1" applyFont="1" applyFill="1" applyBorder="1" applyAlignment="1" applyProtection="1">
      <alignment horizontal="center"/>
    </xf>
    <xf numFmtId="0" fontId="2" fillId="0" borderId="0" xfId="44" applyNumberFormat="1" applyFont="1" applyFill="1" applyBorder="1" applyAlignment="1" applyProtection="1">
      <alignment horizontal="center"/>
    </xf>
    <xf numFmtId="0" fontId="23" fillId="0" borderId="11" xfId="44" applyNumberFormat="1" applyFont="1" applyFill="1" applyBorder="1" applyAlignment="1" applyProtection="1">
      <alignment horizontal="center"/>
    </xf>
    <xf numFmtId="0" fontId="23" fillId="0" borderId="0" xfId="44" applyNumberFormat="1" applyFont="1" applyFill="1" applyBorder="1" applyAlignment="1" applyProtection="1">
      <alignment horizontal="center"/>
    </xf>
    <xf numFmtId="0" fontId="23" fillId="0" borderId="12" xfId="44" applyNumberFormat="1" applyFont="1" applyFill="1" applyBorder="1" applyAlignment="1" applyProtection="1">
      <alignment horizontal="center"/>
    </xf>
    <xf numFmtId="0" fontId="2" fillId="0" borderId="11" xfId="44" applyNumberFormat="1" applyFont="1" applyFill="1" applyBorder="1" applyAlignment="1" applyProtection="1"/>
    <xf numFmtId="0" fontId="2" fillId="0" borderId="0" xfId="44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4" applyNumberFormat="1" applyFont="1" applyFill="1" applyBorder="1" applyAlignment="1" applyProtection="1">
      <alignment horizontal="center" wrapText="1"/>
    </xf>
    <xf numFmtId="0" fontId="2" fillId="0" borderId="16" xfId="44" applyNumberFormat="1" applyFont="1" applyFill="1" applyBorder="1" applyAlignment="1" applyProtection="1">
      <alignment horizontal="center"/>
    </xf>
    <xf numFmtId="0" fontId="2" fillId="0" borderId="17" xfId="44" applyNumberFormat="1" applyFont="1" applyFill="1" applyBorder="1" applyAlignment="1" applyProtection="1">
      <alignment horizontal="center"/>
    </xf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>
      <alignment horizontal="left" vertical="top" wrapText="1"/>
    </xf>
    <xf numFmtId="0" fontId="2" fillId="0" borderId="12" xfId="44" applyNumberFormat="1" applyFont="1" applyFill="1" applyBorder="1" applyAlignment="1" applyProtection="1">
      <alignment horizontal="left" vertical="top" wrapText="1"/>
    </xf>
    <xf numFmtId="0" fontId="2" fillId="0" borderId="11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1" xfId="44" applyNumberFormat="1" applyFont="1" applyFill="1" applyBorder="1" applyAlignment="1" applyProtection="1">
      <alignment horizontal="center" vertical="center"/>
    </xf>
    <xf numFmtId="0" fontId="2" fillId="0" borderId="0" xfId="44" applyNumberFormat="1" applyFont="1" applyFill="1" applyBorder="1" applyAlignment="1" applyProtection="1">
      <alignment horizontal="center" vertical="center"/>
    </xf>
    <xf numFmtId="0" fontId="15" fillId="0" borderId="11" xfId="44" applyNumberFormat="1" applyFont="1" applyFill="1" applyBorder="1" applyAlignment="1" applyProtection="1">
      <alignment horizontal="left"/>
    </xf>
    <xf numFmtId="0" fontId="15" fillId="0" borderId="0" xfId="44" applyNumberFormat="1" applyFont="1" applyFill="1" applyBorder="1" applyAlignment="1" applyProtection="1">
      <alignment horizontal="left"/>
    </xf>
    <xf numFmtId="0" fontId="15" fillId="0" borderId="12" xfId="44" applyNumberFormat="1" applyFont="1" applyFill="1" applyBorder="1" applyAlignment="1" applyProtection="1">
      <alignment horizontal="left"/>
    </xf>
    <xf numFmtId="0" fontId="15" fillId="0" borderId="13" xfId="44" applyNumberFormat="1" applyFont="1" applyFill="1" applyBorder="1" applyAlignment="1" applyProtection="1">
      <alignment horizontal="center" wrapText="1"/>
    </xf>
    <xf numFmtId="0" fontId="47" fillId="0" borderId="20" xfId="0" applyNumberFormat="1" applyFont="1" applyBorder="1" applyAlignment="1">
      <alignment horizontal="left" vertical="center" wrapText="1"/>
    </xf>
    <xf numFmtId="0" fontId="47" fillId="0" borderId="22" xfId="0" applyNumberFormat="1" applyFont="1" applyBorder="1" applyAlignment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48" applyNumberFormat="1" applyFont="1" applyFill="1" applyBorder="1" applyAlignment="1" applyProtection="1">
      <alignment horizontal="left" vertical="center" wrapText="1"/>
    </xf>
    <xf numFmtId="0" fontId="47" fillId="0" borderId="22" xfId="48" applyNumberFormat="1" applyFont="1" applyFill="1" applyBorder="1" applyAlignment="1" applyProtection="1">
      <alignment horizontal="left" vertical="center" wrapText="1"/>
    </xf>
    <xf numFmtId="0" fontId="54" fillId="0" borderId="20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51" fillId="0" borderId="10" xfId="0" applyNumberFormat="1" applyFont="1" applyBorder="1" applyAlignment="1">
      <alignment horizontal="center" vertical="center" textRotation="90" wrapText="1"/>
    </xf>
    <xf numFmtId="0" fontId="7" fillId="0" borderId="23" xfId="0" applyNumberFormat="1" applyFont="1" applyFill="1" applyBorder="1" applyAlignment="1" applyProtection="1">
      <alignment horizontal="center" textRotation="90"/>
    </xf>
    <xf numFmtId="0" fontId="7" fillId="0" borderId="13" xfId="0" applyNumberFormat="1" applyFont="1" applyFill="1" applyBorder="1" applyAlignment="1" applyProtection="1">
      <alignment horizontal="center" textRotation="90"/>
    </xf>
    <xf numFmtId="0" fontId="7" fillId="0" borderId="24" xfId="0" applyNumberFormat="1" applyFont="1" applyFill="1" applyBorder="1" applyAlignment="1" applyProtection="1">
      <alignment horizontal="center" textRotation="90"/>
    </xf>
    <xf numFmtId="0" fontId="51" fillId="0" borderId="10" xfId="0" applyNumberFormat="1" applyFont="1" applyBorder="1" applyAlignment="1">
      <alignment horizontal="center" vertical="center" wrapText="1"/>
    </xf>
    <xf numFmtId="0" fontId="52" fillId="0" borderId="10" xfId="0" applyNumberFormat="1" applyFont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/>
    </xf>
    <xf numFmtId="0" fontId="18" fillId="0" borderId="16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7" fillId="0" borderId="10" xfId="48" applyNumberFormat="1" applyFont="1" applyBorder="1" applyAlignment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 wrapText="1"/>
    </xf>
    <xf numFmtId="0" fontId="17" fillId="0" borderId="23" xfId="0" applyFont="1" applyFill="1" applyBorder="1" applyAlignment="1" applyProtection="1">
      <alignment horizontal="center" vertical="center" textRotation="90" wrapText="1"/>
    </xf>
    <xf numFmtId="0" fontId="17" fillId="0" borderId="13" xfId="0" applyFont="1" applyFill="1" applyBorder="1" applyAlignment="1" applyProtection="1">
      <alignment horizontal="center" vertical="center" textRotation="90" wrapText="1"/>
    </xf>
    <xf numFmtId="0" fontId="17" fillId="0" borderId="24" xfId="0" applyFont="1" applyFill="1" applyBorder="1" applyAlignment="1" applyProtection="1">
      <alignment horizontal="center" vertical="center" textRotation="90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 applyProtection="1">
      <alignment horizontal="center" wrapText="1"/>
    </xf>
    <xf numFmtId="0" fontId="24" fillId="0" borderId="20" xfId="0" applyFont="1" applyBorder="1" applyAlignment="1" applyProtection="1">
      <alignment horizontal="left"/>
    </xf>
    <xf numFmtId="0" fontId="24" fillId="0" borderId="21" xfId="0" applyFont="1" applyBorder="1" applyAlignment="1" applyProtection="1">
      <alignment horizontal="left"/>
    </xf>
    <xf numFmtId="0" fontId="24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left" vertical="center" wrapText="1"/>
    </xf>
    <xf numFmtId="0" fontId="24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4" fillId="0" borderId="14" xfId="47" applyNumberFormat="1" applyFont="1" applyFill="1" applyBorder="1" applyAlignment="1">
      <alignment horizontal="center" vertical="center" wrapText="1"/>
    </xf>
    <xf numFmtId="49" fontId="44" fillId="0" borderId="15" xfId="47" applyNumberFormat="1" applyFont="1" applyFill="1" applyBorder="1" applyAlignment="1">
      <alignment horizontal="center" vertical="center" wrapText="1"/>
    </xf>
    <xf numFmtId="49" fontId="44" fillId="0" borderId="19" xfId="47" applyNumberFormat="1" applyFont="1" applyFill="1" applyBorder="1" applyAlignment="1">
      <alignment horizontal="center" vertical="center" wrapText="1"/>
    </xf>
    <xf numFmtId="49" fontId="44" fillId="0" borderId="18" xfId="47" applyNumberFormat="1" applyFont="1" applyFill="1" applyBorder="1" applyAlignment="1">
      <alignment horizontal="center" vertical="center" wrapText="1"/>
    </xf>
    <xf numFmtId="49" fontId="44" fillId="0" borderId="16" xfId="47" applyNumberFormat="1" applyFont="1" applyFill="1" applyBorder="1" applyAlignment="1">
      <alignment horizontal="center" vertical="center" wrapText="1"/>
    </xf>
    <xf numFmtId="49" fontId="44" fillId="0" borderId="17" xfId="47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5" fillId="0" borderId="20" xfId="0" applyFont="1" applyFill="1" applyBorder="1" applyAlignment="1" applyProtection="1">
      <alignment horizontal="left" vertical="center" wrapText="1"/>
    </xf>
    <xf numFmtId="0" fontId="45" fillId="0" borderId="21" xfId="0" applyFont="1" applyFill="1" applyBorder="1" applyAlignment="1" applyProtection="1">
      <alignment horizontal="left" vertical="center" wrapText="1"/>
    </xf>
    <xf numFmtId="0" fontId="45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textRotation="90" wrapText="1"/>
    </xf>
    <xf numFmtId="0" fontId="21" fillId="0" borderId="20" xfId="0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center" wrapText="1"/>
    </xf>
    <xf numFmtId="0" fontId="21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5" fillId="0" borderId="23" xfId="0" applyFont="1" applyFill="1" applyBorder="1" applyAlignment="1" applyProtection="1">
      <alignment horizontal="center" vertical="center" textRotation="90" wrapText="1"/>
    </xf>
    <xf numFmtId="0" fontId="15" fillId="0" borderId="13" xfId="0" applyFont="1" applyFill="1" applyBorder="1" applyAlignment="1" applyProtection="1">
      <alignment horizontal="center" vertical="center" textRotation="90" wrapText="1"/>
    </xf>
    <xf numFmtId="0" fontId="15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4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Note 3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45"/>
    <cellStyle name="Обычный 2 3" xfId="46"/>
    <cellStyle name="Обычный_Шаблон формы 1 (исправления на 2003)" xfId="47"/>
    <cellStyle name="Финансовый [0]" xfId="48" builtinId="6"/>
    <cellStyle name="Финансовый [0] 2" xfId="49"/>
    <cellStyle name="Финансовый [0] 3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16" zoomScale="115" zoomScaleNormal="115" zoomScaleSheetLayoutView="130" workbookViewId="0">
      <selection activeCell="D28" sqref="D28"/>
    </sheetView>
  </sheetViews>
  <sheetFormatPr defaultRowHeight="12.75" x14ac:dyDescent="0.2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 x14ac:dyDescent="0.2">
      <c r="E1" s="15" t="s">
        <v>12</v>
      </c>
    </row>
    <row r="3" spans="1:8" ht="15.75" customHeight="1" x14ac:dyDescent="0.3">
      <c r="B3" s="122" t="s">
        <v>119</v>
      </c>
      <c r="C3" s="122"/>
      <c r="D3" s="122"/>
      <c r="E3" s="122"/>
      <c r="F3" s="122"/>
      <c r="G3" s="122"/>
      <c r="H3" s="122"/>
    </row>
    <row r="4" spans="1:8" ht="14.25" customHeight="1" x14ac:dyDescent="0.25">
      <c r="B4" s="123"/>
      <c r="C4" s="123"/>
      <c r="D4" s="123"/>
      <c r="E4" s="123"/>
      <c r="F4" s="123"/>
      <c r="G4" s="123"/>
      <c r="H4" s="123"/>
    </row>
    <row r="5" spans="1:8" ht="18.95" customHeight="1" x14ac:dyDescent="0.3">
      <c r="B5" s="122"/>
      <c r="C5" s="122"/>
      <c r="D5" s="122"/>
      <c r="E5" s="122"/>
      <c r="F5" s="122"/>
      <c r="G5" s="122"/>
      <c r="H5" s="122"/>
    </row>
    <row r="6" spans="1:8" ht="18.95" customHeight="1" x14ac:dyDescent="0.3">
      <c r="B6" s="16"/>
      <c r="C6" s="122" t="s">
        <v>201</v>
      </c>
      <c r="D6" s="122"/>
      <c r="E6" s="122"/>
      <c r="F6" s="122"/>
      <c r="G6" s="122"/>
      <c r="H6" s="16"/>
    </row>
    <row r="7" spans="1:8" x14ac:dyDescent="0.2">
      <c r="E7" s="18" t="s">
        <v>13</v>
      </c>
    </row>
    <row r="8" spans="1:8" ht="18.95" customHeight="1" x14ac:dyDescent="0.3">
      <c r="D8" s="17"/>
      <c r="F8" s="16"/>
      <c r="G8" s="16"/>
      <c r="H8" s="16"/>
    </row>
    <row r="9" spans="1:8" ht="12.95" customHeight="1" x14ac:dyDescent="0.2">
      <c r="E9" s="18"/>
      <c r="F9" s="32"/>
      <c r="G9" s="32"/>
      <c r="H9" s="32"/>
    </row>
    <row r="10" spans="1:8" ht="12.95" customHeight="1" x14ac:dyDescent="0.2">
      <c r="E10" s="18"/>
      <c r="F10" s="32"/>
      <c r="G10" s="32"/>
      <c r="H10" s="32"/>
    </row>
    <row r="11" spans="1:8" ht="12.95" customHeight="1" x14ac:dyDescent="0.2">
      <c r="B11" s="35"/>
      <c r="C11" s="35"/>
      <c r="D11" s="35"/>
      <c r="E11" s="35"/>
    </row>
    <row r="12" spans="1:8" ht="12.95" customHeight="1" x14ac:dyDescent="0.2">
      <c r="A12" s="38"/>
      <c r="B12" s="124" t="s">
        <v>14</v>
      </c>
      <c r="C12" s="125"/>
      <c r="D12" s="126"/>
      <c r="E12" s="19" t="s">
        <v>15</v>
      </c>
      <c r="F12" s="31"/>
      <c r="G12" s="15" t="s">
        <v>108</v>
      </c>
    </row>
    <row r="13" spans="1:8" ht="12.95" customHeight="1" x14ac:dyDescent="0.2">
      <c r="A13" s="38"/>
      <c r="B13" s="20"/>
      <c r="C13" s="21"/>
      <c r="D13" s="38"/>
      <c r="E13" s="39"/>
      <c r="F13" s="31"/>
      <c r="G13" s="22" t="s">
        <v>120</v>
      </c>
    </row>
    <row r="14" spans="1:8" ht="37.5" customHeight="1" x14ac:dyDescent="0.2">
      <c r="A14" s="38"/>
      <c r="B14" s="127" t="s">
        <v>125</v>
      </c>
      <c r="C14" s="128"/>
      <c r="D14" s="129"/>
      <c r="E14" s="72" t="s">
        <v>121</v>
      </c>
      <c r="F14" s="31"/>
      <c r="G14" s="22"/>
    </row>
    <row r="15" spans="1:8" ht="12.75" customHeight="1" x14ac:dyDescent="0.2">
      <c r="A15" s="38"/>
      <c r="B15" s="23"/>
      <c r="C15" s="24"/>
      <c r="D15" s="25"/>
      <c r="E15" s="26"/>
      <c r="G15" s="27" t="s">
        <v>16</v>
      </c>
    </row>
    <row r="16" spans="1:8" ht="12.75" customHeight="1" x14ac:dyDescent="0.2">
      <c r="A16" s="38"/>
      <c r="B16" s="23"/>
      <c r="C16" s="24"/>
      <c r="D16" s="25"/>
      <c r="E16" s="26"/>
      <c r="F16" s="130" t="s">
        <v>17</v>
      </c>
      <c r="G16" s="131"/>
      <c r="H16" s="131"/>
    </row>
    <row r="17" spans="1:9" ht="12.75" customHeight="1" x14ac:dyDescent="0.2">
      <c r="A17" s="38"/>
      <c r="B17" s="127" t="s">
        <v>18</v>
      </c>
      <c r="C17" s="128"/>
      <c r="D17" s="129"/>
      <c r="E17" s="154" t="s">
        <v>122</v>
      </c>
      <c r="F17" s="147" t="s">
        <v>171</v>
      </c>
      <c r="G17" s="148"/>
      <c r="H17" s="148"/>
    </row>
    <row r="18" spans="1:9" ht="12.75" customHeight="1" x14ac:dyDescent="0.2">
      <c r="A18" s="38"/>
      <c r="B18" s="127" t="s">
        <v>19</v>
      </c>
      <c r="C18" s="128"/>
      <c r="D18" s="129"/>
      <c r="E18" s="154"/>
    </row>
    <row r="19" spans="1:9" ht="12.75" customHeight="1" x14ac:dyDescent="0.2">
      <c r="A19" s="38"/>
      <c r="B19" s="127" t="s">
        <v>174</v>
      </c>
      <c r="C19" s="128"/>
      <c r="D19" s="129"/>
      <c r="E19" s="154"/>
      <c r="F19" s="149"/>
      <c r="G19" s="150"/>
      <c r="H19" s="150"/>
    </row>
    <row r="20" spans="1:9" ht="12.95" customHeight="1" x14ac:dyDescent="0.2">
      <c r="A20" s="38"/>
      <c r="B20" s="151"/>
      <c r="C20" s="152"/>
      <c r="D20" s="153"/>
      <c r="E20" s="154"/>
      <c r="F20" s="130"/>
      <c r="G20" s="131"/>
      <c r="H20" s="131"/>
    </row>
    <row r="21" spans="1:9" ht="12.95" customHeight="1" x14ac:dyDescent="0.2">
      <c r="A21" s="38"/>
      <c r="B21" s="29"/>
      <c r="C21" s="30"/>
      <c r="D21" s="38"/>
      <c r="E21" s="39"/>
      <c r="F21" s="130"/>
      <c r="G21" s="131"/>
      <c r="H21" s="131"/>
    </row>
    <row r="22" spans="1:9" ht="12.95" customHeight="1" x14ac:dyDescent="0.2">
      <c r="A22" s="38"/>
      <c r="B22" s="31"/>
      <c r="C22" s="32"/>
      <c r="D22" s="38"/>
      <c r="E22" s="28"/>
    </row>
    <row r="23" spans="1:9" ht="12.95" customHeight="1" x14ac:dyDescent="0.2">
      <c r="B23" s="41"/>
      <c r="C23" s="41"/>
      <c r="D23" s="41"/>
      <c r="E23" s="41"/>
    </row>
    <row r="24" spans="1:9" ht="12.95" customHeight="1" x14ac:dyDescent="0.2">
      <c r="B24" s="32"/>
      <c r="C24" s="32"/>
      <c r="D24" s="32"/>
      <c r="E24" s="32"/>
    </row>
    <row r="25" spans="1:9" ht="12.95" customHeight="1" x14ac:dyDescent="0.2">
      <c r="B25" s="32"/>
      <c r="C25" s="32"/>
      <c r="D25" s="32"/>
      <c r="E25" s="32"/>
    </row>
    <row r="26" spans="1:9" ht="12.95" customHeight="1" x14ac:dyDescent="0.2">
      <c r="B26" s="32"/>
      <c r="C26" s="32"/>
      <c r="D26" s="32"/>
      <c r="E26" s="32"/>
    </row>
    <row r="27" spans="1:9" ht="12.95" customHeight="1" x14ac:dyDescent="0.2">
      <c r="B27" s="32"/>
      <c r="C27" s="32"/>
      <c r="D27" s="32"/>
      <c r="E27" s="32"/>
    </row>
    <row r="28" spans="1:9" ht="12.95" customHeight="1" x14ac:dyDescent="0.2">
      <c r="B28" s="32"/>
      <c r="C28" s="32"/>
      <c r="D28" s="32"/>
      <c r="E28" s="32"/>
    </row>
    <row r="30" spans="1:9" ht="12.95" customHeight="1" x14ac:dyDescent="0.2">
      <c r="B30" s="35"/>
      <c r="C30" s="35"/>
      <c r="D30" s="35"/>
      <c r="E30" s="35"/>
      <c r="F30" s="35"/>
      <c r="G30" s="35"/>
      <c r="H30" s="35"/>
    </row>
    <row r="31" spans="1:9" ht="12.95" customHeight="1" x14ac:dyDescent="0.2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 x14ac:dyDescent="0.2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 x14ac:dyDescent="0.2">
      <c r="A33" s="38"/>
      <c r="B33" s="135" t="s">
        <v>21</v>
      </c>
      <c r="C33" s="136"/>
      <c r="D33" s="143" t="s">
        <v>202</v>
      </c>
      <c r="E33" s="143"/>
      <c r="F33" s="143"/>
      <c r="G33" s="143"/>
      <c r="H33" s="144"/>
      <c r="I33" s="32"/>
    </row>
    <row r="34" spans="1:9" ht="12.95" customHeight="1" x14ac:dyDescent="0.2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 x14ac:dyDescent="0.2">
      <c r="A35" s="38"/>
      <c r="B35" s="31" t="s">
        <v>22</v>
      </c>
      <c r="C35" s="32"/>
      <c r="D35" s="145" t="s">
        <v>203</v>
      </c>
      <c r="E35" s="145"/>
      <c r="F35" s="145"/>
      <c r="G35" s="145"/>
      <c r="H35" s="146"/>
      <c r="I35" s="32"/>
    </row>
    <row r="36" spans="1:9" ht="12.95" customHeight="1" x14ac:dyDescent="0.2">
      <c r="A36" s="38"/>
      <c r="B36" s="31"/>
      <c r="C36" s="32"/>
      <c r="D36" s="145"/>
      <c r="E36" s="145"/>
      <c r="F36" s="145"/>
      <c r="G36" s="145"/>
      <c r="H36" s="146"/>
      <c r="I36" s="32"/>
    </row>
    <row r="37" spans="1:9" ht="12.95" customHeight="1" x14ac:dyDescent="0.2">
      <c r="A37" s="38"/>
      <c r="B37" s="137"/>
      <c r="C37" s="138"/>
      <c r="D37" s="138"/>
      <c r="E37" s="138"/>
      <c r="F37" s="138"/>
      <c r="G37" s="138"/>
      <c r="H37" s="139"/>
    </row>
    <row r="38" spans="1:9" ht="12.75" customHeight="1" x14ac:dyDescent="0.2">
      <c r="A38" s="38"/>
      <c r="B38" s="132" t="s">
        <v>23</v>
      </c>
      <c r="C38" s="133"/>
      <c r="D38" s="133"/>
      <c r="E38" s="133"/>
      <c r="F38" s="133"/>
      <c r="G38" s="133"/>
      <c r="H38" s="134"/>
    </row>
    <row r="39" spans="1:9" ht="12.95" customHeight="1" x14ac:dyDescent="0.2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 x14ac:dyDescent="0.2">
      <c r="A40" s="38"/>
      <c r="B40" s="140"/>
      <c r="C40" s="141"/>
      <c r="D40" s="141"/>
      <c r="E40" s="141"/>
      <c r="F40" s="141"/>
      <c r="G40" s="141"/>
      <c r="H40" s="142"/>
      <c r="I40" s="32"/>
    </row>
    <row r="41" spans="1:9" ht="12.95" customHeight="1" x14ac:dyDescent="0.2">
      <c r="A41" s="38"/>
      <c r="B41" s="132" t="s">
        <v>24</v>
      </c>
      <c r="C41" s="133"/>
      <c r="D41" s="133"/>
      <c r="E41" s="133"/>
      <c r="F41" s="133"/>
      <c r="G41" s="133"/>
      <c r="H41" s="134"/>
      <c r="I41" s="32"/>
    </row>
    <row r="42" spans="1:9" ht="12.95" customHeight="1" x14ac:dyDescent="0.2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 x14ac:dyDescent="0.2">
      <c r="B43" s="41"/>
      <c r="C43" s="41"/>
      <c r="D43" s="41"/>
      <c r="E43" s="41"/>
      <c r="F43" s="41"/>
      <c r="G43" s="41"/>
      <c r="H43" s="41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&amp;C&amp;LAA44B4DD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28" zoomScaleNormal="100" workbookViewId="0">
      <selection activeCell="I15" sqref="I15"/>
    </sheetView>
  </sheetViews>
  <sheetFormatPr defaultRowHeight="15.75" x14ac:dyDescent="0.2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 x14ac:dyDescent="0.2">
      <c r="A1" s="179" t="s">
        <v>27</v>
      </c>
      <c r="B1" s="179"/>
      <c r="C1" s="179"/>
      <c r="D1" s="179"/>
      <c r="E1" s="179"/>
      <c r="F1" s="179"/>
      <c r="G1" s="179"/>
      <c r="H1" s="179"/>
      <c r="I1" s="179"/>
      <c r="J1" s="180"/>
      <c r="L1" s="98"/>
    </row>
    <row r="2" spans="1:12" s="8" customFormat="1" ht="30" customHeight="1" x14ac:dyDescent="0.2">
      <c r="A2" s="182" t="s">
        <v>4</v>
      </c>
      <c r="B2" s="182"/>
      <c r="C2" s="182"/>
      <c r="D2" s="181" t="s">
        <v>26</v>
      </c>
      <c r="E2" s="183" t="s">
        <v>123</v>
      </c>
      <c r="F2" s="183"/>
      <c r="G2" s="183"/>
      <c r="H2" s="183" t="s">
        <v>110</v>
      </c>
      <c r="I2" s="183"/>
      <c r="J2" s="185" t="s">
        <v>28</v>
      </c>
      <c r="K2" s="185"/>
      <c r="L2" s="98"/>
    </row>
    <row r="3" spans="1:12" s="8" customFormat="1" ht="30.75" customHeight="1" x14ac:dyDescent="0.2">
      <c r="A3" s="182"/>
      <c r="B3" s="182"/>
      <c r="C3" s="182"/>
      <c r="D3" s="181"/>
      <c r="E3" s="185" t="s">
        <v>0</v>
      </c>
      <c r="F3" s="184" t="s">
        <v>157</v>
      </c>
      <c r="G3" s="184"/>
      <c r="H3" s="183"/>
      <c r="I3" s="183"/>
      <c r="J3" s="185"/>
      <c r="K3" s="185"/>
      <c r="L3" s="98"/>
    </row>
    <row r="4" spans="1:12" s="8" customFormat="1" ht="120" customHeight="1" x14ac:dyDescent="0.2">
      <c r="A4" s="182"/>
      <c r="B4" s="182"/>
      <c r="C4" s="182"/>
      <c r="D4" s="181"/>
      <c r="E4" s="185"/>
      <c r="F4" s="78" t="s">
        <v>156</v>
      </c>
      <c r="G4" s="79" t="s">
        <v>155</v>
      </c>
      <c r="H4" s="13" t="s">
        <v>0</v>
      </c>
      <c r="I4" s="77" t="s">
        <v>46</v>
      </c>
      <c r="J4" s="13" t="s">
        <v>0</v>
      </c>
      <c r="K4" s="47" t="s">
        <v>94</v>
      </c>
      <c r="L4" s="98"/>
    </row>
    <row r="5" spans="1:12" s="84" customFormat="1" ht="12" customHeight="1" x14ac:dyDescent="0.15">
      <c r="A5" s="157" t="s">
        <v>2</v>
      </c>
      <c r="B5" s="158"/>
      <c r="C5" s="159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 x14ac:dyDescent="0.2">
      <c r="A6" s="162" t="s">
        <v>42</v>
      </c>
      <c r="B6" s="160" t="s">
        <v>25</v>
      </c>
      <c r="C6" s="161"/>
      <c r="D6" s="43">
        <v>1</v>
      </c>
      <c r="E6" s="90">
        <v>148</v>
      </c>
      <c r="F6" s="90">
        <v>127</v>
      </c>
      <c r="G6" s="90"/>
      <c r="H6" s="90">
        <v>139</v>
      </c>
      <c r="I6" s="90" t="s">
        <v>172</v>
      </c>
      <c r="J6" s="90">
        <v>9</v>
      </c>
      <c r="K6" s="91"/>
      <c r="L6" s="101">
        <f t="shared" ref="L6:L11" si="0">E6-F6</f>
        <v>21</v>
      </c>
    </row>
    <row r="7" spans="1:12" s="8" customFormat="1" ht="24.75" customHeight="1" x14ac:dyDescent="0.2">
      <c r="A7" s="163"/>
      <c r="B7" s="160" t="s">
        <v>127</v>
      </c>
      <c r="C7" s="161"/>
      <c r="D7" s="43">
        <v>2</v>
      </c>
      <c r="E7" s="90">
        <v>637</v>
      </c>
      <c r="F7" s="90">
        <v>637</v>
      </c>
      <c r="G7" s="90"/>
      <c r="H7" s="90">
        <v>637</v>
      </c>
      <c r="I7" s="90">
        <v>609</v>
      </c>
      <c r="J7" s="90"/>
      <c r="K7" s="91"/>
      <c r="L7" s="101">
        <f t="shared" si="0"/>
        <v>0</v>
      </c>
    </row>
    <row r="8" spans="1:12" s="8" customFormat="1" ht="24" customHeight="1" x14ac:dyDescent="0.2">
      <c r="A8" s="163"/>
      <c r="B8" s="160" t="s">
        <v>30</v>
      </c>
      <c r="C8" s="161"/>
      <c r="D8" s="43">
        <v>3</v>
      </c>
      <c r="E8" s="90"/>
      <c r="F8" s="90"/>
      <c r="G8" s="90"/>
      <c r="H8" s="90"/>
      <c r="I8" s="90"/>
      <c r="J8" s="90"/>
      <c r="K8" s="91"/>
      <c r="L8" s="101">
        <f t="shared" si="0"/>
        <v>0</v>
      </c>
    </row>
    <row r="9" spans="1:12" s="8" customFormat="1" ht="18.75" customHeight="1" x14ac:dyDescent="0.2">
      <c r="A9" s="163"/>
      <c r="B9" s="160" t="s">
        <v>29</v>
      </c>
      <c r="C9" s="161"/>
      <c r="D9" s="43">
        <v>4</v>
      </c>
      <c r="E9" s="90">
        <v>60</v>
      </c>
      <c r="F9" s="90">
        <v>60</v>
      </c>
      <c r="G9" s="90"/>
      <c r="H9" s="90">
        <v>60</v>
      </c>
      <c r="I9" s="90">
        <v>39</v>
      </c>
      <c r="J9" s="90"/>
      <c r="K9" s="91"/>
      <c r="L9" s="101">
        <f t="shared" si="0"/>
        <v>0</v>
      </c>
    </row>
    <row r="10" spans="1:12" s="8" customFormat="1" ht="27" customHeight="1" x14ac:dyDescent="0.2">
      <c r="A10" s="163"/>
      <c r="B10" s="160" t="s">
        <v>179</v>
      </c>
      <c r="C10" s="161"/>
      <c r="D10" s="43">
        <v>5</v>
      </c>
      <c r="E10" s="90">
        <v>2</v>
      </c>
      <c r="F10" s="90">
        <v>1</v>
      </c>
      <c r="G10" s="90">
        <v>1</v>
      </c>
      <c r="H10" s="90">
        <v>2</v>
      </c>
      <c r="I10" s="90"/>
      <c r="J10" s="90"/>
      <c r="K10" s="91"/>
      <c r="L10" s="101">
        <f t="shared" si="0"/>
        <v>1</v>
      </c>
    </row>
    <row r="11" spans="1:12" s="8" customFormat="1" ht="27" customHeight="1" x14ac:dyDescent="0.2">
      <c r="A11" s="163"/>
      <c r="B11" s="160" t="s">
        <v>128</v>
      </c>
      <c r="C11" s="161"/>
      <c r="D11" s="43">
        <v>6</v>
      </c>
      <c r="E11" s="90"/>
      <c r="F11" s="90"/>
      <c r="G11" s="90"/>
      <c r="H11" s="90"/>
      <c r="I11" s="90"/>
      <c r="J11" s="90"/>
      <c r="K11" s="91"/>
      <c r="L11" s="101">
        <f t="shared" si="0"/>
        <v>0</v>
      </c>
    </row>
    <row r="12" spans="1:12" s="8" customFormat="1" ht="15" customHeight="1" x14ac:dyDescent="0.2">
      <c r="A12" s="163"/>
      <c r="B12" s="160" t="s">
        <v>190</v>
      </c>
      <c r="C12" s="161"/>
      <c r="D12" s="43">
        <v>7</v>
      </c>
      <c r="E12" s="90">
        <v>3</v>
      </c>
      <c r="F12" s="90">
        <v>3</v>
      </c>
      <c r="G12" s="90"/>
      <c r="H12" s="90">
        <v>3</v>
      </c>
      <c r="I12" s="90">
        <v>2</v>
      </c>
      <c r="J12" s="90"/>
      <c r="K12" s="91"/>
      <c r="L12" s="101"/>
    </row>
    <row r="13" spans="1:12" s="8" customFormat="1" ht="15" customHeight="1" x14ac:dyDescent="0.2">
      <c r="A13" s="163"/>
      <c r="B13" s="160" t="s">
        <v>126</v>
      </c>
      <c r="C13" s="161"/>
      <c r="D13" s="43">
        <v>8</v>
      </c>
      <c r="E13" s="90"/>
      <c r="F13" s="90"/>
      <c r="G13" s="90"/>
      <c r="H13" s="90"/>
      <c r="I13" s="90"/>
      <c r="J13" s="90"/>
      <c r="K13" s="91"/>
      <c r="L13" s="101">
        <f t="shared" ref="L13:L21" si="1">E13-F13</f>
        <v>0</v>
      </c>
    </row>
    <row r="14" spans="1:12" s="8" customFormat="1" ht="15" customHeight="1" x14ac:dyDescent="0.2">
      <c r="A14" s="163"/>
      <c r="B14" s="160" t="s">
        <v>188</v>
      </c>
      <c r="C14" s="161"/>
      <c r="D14" s="43">
        <v>9</v>
      </c>
      <c r="E14" s="90"/>
      <c r="F14" s="90"/>
      <c r="G14" s="90"/>
      <c r="H14" s="90"/>
      <c r="I14" s="90"/>
      <c r="J14" s="90"/>
      <c r="K14" s="91"/>
      <c r="L14" s="101">
        <f t="shared" si="1"/>
        <v>0</v>
      </c>
    </row>
    <row r="15" spans="1:12" s="8" customFormat="1" ht="15.75" customHeight="1" x14ac:dyDescent="0.2">
      <c r="A15" s="164"/>
      <c r="B15" s="10" t="s">
        <v>37</v>
      </c>
      <c r="C15" s="10"/>
      <c r="D15" s="43">
        <v>10</v>
      </c>
      <c r="E15" s="104">
        <f t="shared" ref="E15:K15" si="2">SUM(E6:E14)</f>
        <v>850</v>
      </c>
      <c r="F15" s="104">
        <f t="shared" si="2"/>
        <v>828</v>
      </c>
      <c r="G15" s="104">
        <f t="shared" si="2"/>
        <v>1</v>
      </c>
      <c r="H15" s="104">
        <f t="shared" si="2"/>
        <v>841</v>
      </c>
      <c r="I15" s="104">
        <f t="shared" si="2"/>
        <v>650</v>
      </c>
      <c r="J15" s="104">
        <f t="shared" si="2"/>
        <v>9</v>
      </c>
      <c r="K15" s="104">
        <f t="shared" si="2"/>
        <v>0</v>
      </c>
      <c r="L15" s="101">
        <f t="shared" si="1"/>
        <v>22</v>
      </c>
    </row>
    <row r="16" spans="1:12" ht="16.5" customHeight="1" x14ac:dyDescent="0.25">
      <c r="A16" s="172" t="s">
        <v>59</v>
      </c>
      <c r="B16" s="165" t="s">
        <v>32</v>
      </c>
      <c r="C16" s="166"/>
      <c r="D16" s="43">
        <v>11</v>
      </c>
      <c r="E16" s="92">
        <v>11</v>
      </c>
      <c r="F16" s="92">
        <v>11</v>
      </c>
      <c r="G16" s="92"/>
      <c r="H16" s="92">
        <v>11</v>
      </c>
      <c r="I16" s="92">
        <v>11</v>
      </c>
      <c r="J16" s="92"/>
      <c r="K16" s="91"/>
      <c r="L16" s="101">
        <f t="shared" si="1"/>
        <v>0</v>
      </c>
    </row>
    <row r="17" spans="1:12" ht="13.5" customHeight="1" x14ac:dyDescent="0.25">
      <c r="A17" s="173"/>
      <c r="B17" s="105"/>
      <c r="C17" s="106" t="s">
        <v>176</v>
      </c>
      <c r="D17" s="43">
        <v>12</v>
      </c>
      <c r="E17" s="92">
        <v>11</v>
      </c>
      <c r="F17" s="92">
        <v>11</v>
      </c>
      <c r="G17" s="92"/>
      <c r="H17" s="92">
        <v>11</v>
      </c>
      <c r="I17" s="92">
        <v>11</v>
      </c>
      <c r="J17" s="92"/>
      <c r="K17" s="91"/>
      <c r="L17" s="101">
        <f t="shared" si="1"/>
        <v>0</v>
      </c>
    </row>
    <row r="18" spans="1:12" ht="26.25" customHeight="1" x14ac:dyDescent="0.25">
      <c r="A18" s="173"/>
      <c r="B18" s="165" t="s">
        <v>130</v>
      </c>
      <c r="C18" s="166"/>
      <c r="D18" s="43">
        <v>13</v>
      </c>
      <c r="E18" s="92"/>
      <c r="F18" s="92"/>
      <c r="G18" s="92"/>
      <c r="H18" s="92"/>
      <c r="I18" s="92"/>
      <c r="J18" s="92"/>
      <c r="K18" s="91"/>
      <c r="L18" s="101">
        <f t="shared" si="1"/>
        <v>0</v>
      </c>
    </row>
    <row r="19" spans="1:12" ht="18" customHeight="1" x14ac:dyDescent="0.25">
      <c r="A19" s="173"/>
      <c r="B19" s="160" t="s">
        <v>29</v>
      </c>
      <c r="C19" s="161"/>
      <c r="D19" s="43">
        <v>14</v>
      </c>
      <c r="E19" s="91"/>
      <c r="F19" s="91"/>
      <c r="G19" s="91"/>
      <c r="H19" s="91"/>
      <c r="I19" s="91"/>
      <c r="J19" s="91"/>
      <c r="K19" s="91"/>
      <c r="L19" s="101">
        <f t="shared" si="1"/>
        <v>0</v>
      </c>
    </row>
    <row r="20" spans="1:12" ht="24" customHeight="1" x14ac:dyDescent="0.25">
      <c r="A20" s="173"/>
      <c r="B20" s="165" t="s">
        <v>179</v>
      </c>
      <c r="C20" s="166"/>
      <c r="D20" s="43">
        <v>15</v>
      </c>
      <c r="E20" s="91"/>
      <c r="F20" s="91"/>
      <c r="G20" s="91"/>
      <c r="H20" s="91"/>
      <c r="I20" s="91"/>
      <c r="J20" s="91"/>
      <c r="K20" s="91"/>
      <c r="L20" s="101">
        <f t="shared" si="1"/>
        <v>0</v>
      </c>
    </row>
    <row r="21" spans="1:12" ht="17.25" customHeight="1" x14ac:dyDescent="0.25">
      <c r="A21" s="173"/>
      <c r="B21" s="165" t="s">
        <v>35</v>
      </c>
      <c r="C21" s="166"/>
      <c r="D21" s="43">
        <v>16</v>
      </c>
      <c r="E21" s="91"/>
      <c r="F21" s="91"/>
      <c r="G21" s="91"/>
      <c r="H21" s="91"/>
      <c r="I21" s="91"/>
      <c r="J21" s="91"/>
      <c r="K21" s="91"/>
      <c r="L21" s="101">
        <f t="shared" si="1"/>
        <v>0</v>
      </c>
    </row>
    <row r="22" spans="1:12" ht="17.25" customHeight="1" x14ac:dyDescent="0.25">
      <c r="A22" s="173"/>
      <c r="B22" s="165" t="s">
        <v>190</v>
      </c>
      <c r="C22" s="166"/>
      <c r="D22" s="43">
        <v>17</v>
      </c>
      <c r="E22" s="91"/>
      <c r="F22" s="91"/>
      <c r="G22" s="91"/>
      <c r="H22" s="91"/>
      <c r="I22" s="91"/>
      <c r="J22" s="91"/>
      <c r="K22" s="91"/>
      <c r="L22" s="101"/>
    </row>
    <row r="23" spans="1:12" ht="18" customHeight="1" x14ac:dyDescent="0.25">
      <c r="A23" s="173"/>
      <c r="B23" s="165" t="s">
        <v>131</v>
      </c>
      <c r="C23" s="166"/>
      <c r="D23" s="43">
        <v>18</v>
      </c>
      <c r="E23" s="91"/>
      <c r="F23" s="91"/>
      <c r="G23" s="91"/>
      <c r="H23" s="91"/>
      <c r="I23" s="91"/>
      <c r="J23" s="91"/>
      <c r="K23" s="91"/>
      <c r="L23" s="101">
        <f t="shared" ref="L23:L33" si="3">E23-F23</f>
        <v>0</v>
      </c>
    </row>
    <row r="24" spans="1:12" ht="16.5" customHeight="1" x14ac:dyDescent="0.25">
      <c r="A24" s="174"/>
      <c r="B24" s="10" t="s">
        <v>37</v>
      </c>
      <c r="C24" s="10"/>
      <c r="D24" s="43">
        <v>19</v>
      </c>
      <c r="E24" s="91">
        <v>11</v>
      </c>
      <c r="F24" s="91">
        <v>11</v>
      </c>
      <c r="G24" s="91"/>
      <c r="H24" s="91">
        <v>11</v>
      </c>
      <c r="I24" s="91">
        <v>11</v>
      </c>
      <c r="J24" s="91"/>
      <c r="K24" s="91"/>
      <c r="L24" s="101">
        <f t="shared" si="3"/>
        <v>0</v>
      </c>
    </row>
    <row r="25" spans="1:12" ht="15.75" customHeight="1" x14ac:dyDescent="0.25">
      <c r="A25" s="178" t="s">
        <v>115</v>
      </c>
      <c r="B25" s="165" t="s">
        <v>129</v>
      </c>
      <c r="C25" s="166"/>
      <c r="D25" s="43">
        <v>20</v>
      </c>
      <c r="E25" s="91">
        <v>40</v>
      </c>
      <c r="F25" s="91">
        <v>40</v>
      </c>
      <c r="G25" s="91"/>
      <c r="H25" s="91">
        <v>40</v>
      </c>
      <c r="I25" s="91">
        <v>35</v>
      </c>
      <c r="J25" s="91"/>
      <c r="K25" s="91"/>
      <c r="L25" s="101">
        <f t="shared" si="3"/>
        <v>0</v>
      </c>
    </row>
    <row r="26" spans="1:12" ht="22.5" customHeight="1" x14ac:dyDescent="0.25">
      <c r="A26" s="178"/>
      <c r="B26" s="165" t="s">
        <v>130</v>
      </c>
      <c r="C26" s="166"/>
      <c r="D26" s="43">
        <v>21</v>
      </c>
      <c r="E26" s="91">
        <v>1</v>
      </c>
      <c r="F26" s="91">
        <v>1</v>
      </c>
      <c r="G26" s="91"/>
      <c r="H26" s="91">
        <v>1</v>
      </c>
      <c r="I26" s="91"/>
      <c r="J26" s="91"/>
      <c r="K26" s="91"/>
      <c r="L26" s="101">
        <f t="shared" si="3"/>
        <v>0</v>
      </c>
    </row>
    <row r="27" spans="1:12" ht="15.75" customHeight="1" x14ac:dyDescent="0.25">
      <c r="A27" s="178"/>
      <c r="B27" s="165" t="s">
        <v>32</v>
      </c>
      <c r="C27" s="166"/>
      <c r="D27" s="43">
        <v>22</v>
      </c>
      <c r="E27" s="91">
        <v>276</v>
      </c>
      <c r="F27" s="91">
        <v>275</v>
      </c>
      <c r="G27" s="91">
        <v>4</v>
      </c>
      <c r="H27" s="91">
        <v>275</v>
      </c>
      <c r="I27" s="91">
        <v>248</v>
      </c>
      <c r="J27" s="91">
        <v>1</v>
      </c>
      <c r="K27" s="91"/>
      <c r="L27" s="101">
        <f t="shared" si="3"/>
        <v>1</v>
      </c>
    </row>
    <row r="28" spans="1:12" ht="14.25" customHeight="1" x14ac:dyDescent="0.25">
      <c r="A28" s="178"/>
      <c r="B28" s="107"/>
      <c r="C28" s="106" t="s">
        <v>177</v>
      </c>
      <c r="D28" s="43">
        <v>23</v>
      </c>
      <c r="E28" s="91">
        <v>280</v>
      </c>
      <c r="F28" s="91">
        <v>250</v>
      </c>
      <c r="G28" s="91">
        <v>4</v>
      </c>
      <c r="H28" s="91">
        <v>240</v>
      </c>
      <c r="I28" s="91">
        <v>203</v>
      </c>
      <c r="J28" s="91">
        <v>40</v>
      </c>
      <c r="K28" s="91">
        <v>1</v>
      </c>
      <c r="L28" s="101">
        <f t="shared" si="3"/>
        <v>30</v>
      </c>
    </row>
    <row r="29" spans="1:12" ht="15.75" customHeight="1" x14ac:dyDescent="0.25">
      <c r="A29" s="178"/>
      <c r="B29" s="165" t="s">
        <v>33</v>
      </c>
      <c r="C29" s="166"/>
      <c r="D29" s="43">
        <v>24</v>
      </c>
      <c r="E29" s="91">
        <v>78</v>
      </c>
      <c r="F29" s="91">
        <v>77</v>
      </c>
      <c r="G29" s="91"/>
      <c r="H29" s="91">
        <v>78</v>
      </c>
      <c r="I29" s="91">
        <v>74</v>
      </c>
      <c r="J29" s="91"/>
      <c r="K29" s="91"/>
      <c r="L29" s="101">
        <f t="shared" si="3"/>
        <v>1</v>
      </c>
    </row>
    <row r="30" spans="1:12" ht="15.75" customHeight="1" x14ac:dyDescent="0.25">
      <c r="A30" s="178"/>
      <c r="B30" s="107"/>
      <c r="C30" s="106" t="s">
        <v>178</v>
      </c>
      <c r="D30" s="43">
        <v>25</v>
      </c>
      <c r="E30" s="91">
        <v>76</v>
      </c>
      <c r="F30" s="91">
        <v>74</v>
      </c>
      <c r="G30" s="91"/>
      <c r="H30" s="91">
        <v>73</v>
      </c>
      <c r="I30" s="91">
        <v>70</v>
      </c>
      <c r="J30" s="91">
        <v>3</v>
      </c>
      <c r="K30" s="91"/>
      <c r="L30" s="101">
        <f t="shared" si="3"/>
        <v>2</v>
      </c>
    </row>
    <row r="31" spans="1:12" ht="15.75" customHeight="1" x14ac:dyDescent="0.25">
      <c r="A31" s="178"/>
      <c r="B31" s="165" t="s">
        <v>34</v>
      </c>
      <c r="C31" s="166"/>
      <c r="D31" s="43">
        <v>26</v>
      </c>
      <c r="E31" s="91">
        <v>1</v>
      </c>
      <c r="F31" s="91">
        <v>1</v>
      </c>
      <c r="G31" s="91">
        <v>1</v>
      </c>
      <c r="H31" s="91">
        <v>1</v>
      </c>
      <c r="I31" s="91">
        <v>1</v>
      </c>
      <c r="J31" s="91"/>
      <c r="K31" s="91"/>
      <c r="L31" s="101">
        <f t="shared" si="3"/>
        <v>0</v>
      </c>
    </row>
    <row r="32" spans="1:12" ht="24" customHeight="1" x14ac:dyDescent="0.25">
      <c r="A32" s="178"/>
      <c r="B32" s="165" t="s">
        <v>180</v>
      </c>
      <c r="C32" s="166"/>
      <c r="D32" s="43">
        <v>27</v>
      </c>
      <c r="E32" s="91"/>
      <c r="F32" s="91"/>
      <c r="G32" s="91"/>
      <c r="H32" s="91"/>
      <c r="I32" s="91"/>
      <c r="J32" s="91"/>
      <c r="K32" s="91"/>
      <c r="L32" s="101">
        <f t="shared" si="3"/>
        <v>0</v>
      </c>
    </row>
    <row r="33" spans="1:12" ht="18" customHeight="1" x14ac:dyDescent="0.25">
      <c r="A33" s="178"/>
      <c r="B33" s="165" t="s">
        <v>35</v>
      </c>
      <c r="C33" s="166"/>
      <c r="D33" s="43">
        <v>28</v>
      </c>
      <c r="E33" s="91"/>
      <c r="F33" s="91"/>
      <c r="G33" s="91"/>
      <c r="H33" s="91"/>
      <c r="I33" s="91"/>
      <c r="J33" s="91"/>
      <c r="K33" s="91"/>
      <c r="L33" s="101">
        <f t="shared" si="3"/>
        <v>0</v>
      </c>
    </row>
    <row r="34" spans="1:12" ht="18" customHeight="1" x14ac:dyDescent="0.25">
      <c r="A34" s="178"/>
      <c r="B34" s="165" t="s">
        <v>190</v>
      </c>
      <c r="C34" s="166"/>
      <c r="D34" s="43">
        <v>29</v>
      </c>
      <c r="E34" s="91">
        <v>12</v>
      </c>
      <c r="F34" s="91">
        <v>12</v>
      </c>
      <c r="G34" s="91"/>
      <c r="H34" s="91">
        <v>12</v>
      </c>
      <c r="I34" s="91"/>
      <c r="J34" s="91"/>
      <c r="K34" s="91"/>
      <c r="L34" s="101"/>
    </row>
    <row r="35" spans="1:12" ht="16.5" customHeight="1" x14ac:dyDescent="0.25">
      <c r="A35" s="178"/>
      <c r="B35" s="167" t="s">
        <v>134</v>
      </c>
      <c r="C35" s="168"/>
      <c r="D35" s="43">
        <v>30</v>
      </c>
      <c r="E35" s="91">
        <v>7</v>
      </c>
      <c r="F35" s="91">
        <v>7</v>
      </c>
      <c r="G35" s="91">
        <v>1</v>
      </c>
      <c r="H35" s="91">
        <v>7</v>
      </c>
      <c r="I35" s="91">
        <v>2</v>
      </c>
      <c r="J35" s="91"/>
      <c r="K35" s="91"/>
      <c r="L35" s="101">
        <f t="shared" ref="L35:L43" si="4">E35-F35</f>
        <v>0</v>
      </c>
    </row>
    <row r="36" spans="1:12" ht="24" customHeight="1" x14ac:dyDescent="0.25">
      <c r="A36" s="178"/>
      <c r="B36" s="167" t="s">
        <v>36</v>
      </c>
      <c r="C36" s="168"/>
      <c r="D36" s="43">
        <v>31</v>
      </c>
      <c r="E36" s="91">
        <v>34</v>
      </c>
      <c r="F36" s="91">
        <v>34</v>
      </c>
      <c r="G36" s="91"/>
      <c r="H36" s="91">
        <v>33</v>
      </c>
      <c r="I36" s="91">
        <v>22</v>
      </c>
      <c r="J36" s="91">
        <v>1</v>
      </c>
      <c r="K36" s="91"/>
      <c r="L36" s="101">
        <f t="shared" si="4"/>
        <v>0</v>
      </c>
    </row>
    <row r="37" spans="1:12" ht="39" customHeight="1" x14ac:dyDescent="0.25">
      <c r="A37" s="178"/>
      <c r="B37" s="165" t="s">
        <v>144</v>
      </c>
      <c r="C37" s="166"/>
      <c r="D37" s="43">
        <v>32</v>
      </c>
      <c r="E37" s="91"/>
      <c r="F37" s="91"/>
      <c r="G37" s="91"/>
      <c r="H37" s="91"/>
      <c r="I37" s="91"/>
      <c r="J37" s="91"/>
      <c r="K37" s="91"/>
      <c r="L37" s="101">
        <f t="shared" si="4"/>
        <v>0</v>
      </c>
    </row>
    <row r="38" spans="1:12" ht="15.75" customHeight="1" x14ac:dyDescent="0.25">
      <c r="A38" s="178"/>
      <c r="B38" s="165" t="s">
        <v>204</v>
      </c>
      <c r="C38" s="166"/>
      <c r="D38" s="43">
        <v>33</v>
      </c>
      <c r="E38" s="91"/>
      <c r="F38" s="91"/>
      <c r="G38" s="91"/>
      <c r="H38" s="91"/>
      <c r="I38" s="91"/>
      <c r="J38" s="91"/>
      <c r="K38" s="91"/>
      <c r="L38" s="101">
        <f t="shared" si="4"/>
        <v>0</v>
      </c>
    </row>
    <row r="39" spans="1:12" ht="36" customHeight="1" x14ac:dyDescent="0.25">
      <c r="A39" s="178"/>
      <c r="B39" s="165" t="s">
        <v>132</v>
      </c>
      <c r="C39" s="166"/>
      <c r="D39" s="43">
        <v>34</v>
      </c>
      <c r="E39" s="91"/>
      <c r="F39" s="91"/>
      <c r="G39" s="91"/>
      <c r="H39" s="91"/>
      <c r="I39" s="91"/>
      <c r="J39" s="91"/>
      <c r="K39" s="91"/>
      <c r="L39" s="101">
        <f t="shared" si="4"/>
        <v>0</v>
      </c>
    </row>
    <row r="40" spans="1:12" ht="15.75" customHeight="1" x14ac:dyDescent="0.25">
      <c r="A40" s="178"/>
      <c r="B40" s="10" t="s">
        <v>37</v>
      </c>
      <c r="C40" s="10"/>
      <c r="D40" s="43">
        <v>35</v>
      </c>
      <c r="E40" s="91">
        <v>483</v>
      </c>
      <c r="F40" s="91">
        <v>449</v>
      </c>
      <c r="G40" s="91">
        <v>8</v>
      </c>
      <c r="H40" s="91">
        <v>438</v>
      </c>
      <c r="I40" s="91">
        <v>333</v>
      </c>
      <c r="J40" s="91">
        <v>45</v>
      </c>
      <c r="K40" s="91">
        <v>1</v>
      </c>
      <c r="L40" s="101">
        <f t="shared" si="4"/>
        <v>34</v>
      </c>
    </row>
    <row r="41" spans="1:12" ht="18.75" customHeight="1" x14ac:dyDescent="0.25">
      <c r="A41" s="171" t="s">
        <v>44</v>
      </c>
      <c r="B41" s="176" t="s">
        <v>45</v>
      </c>
      <c r="C41" s="176"/>
      <c r="D41" s="43">
        <v>36</v>
      </c>
      <c r="E41" s="91">
        <v>275</v>
      </c>
      <c r="F41" s="91">
        <v>275</v>
      </c>
      <c r="G41" s="91"/>
      <c r="H41" s="91">
        <v>275</v>
      </c>
      <c r="I41" s="91" t="s">
        <v>172</v>
      </c>
      <c r="J41" s="91"/>
      <c r="K41" s="91"/>
      <c r="L41" s="101">
        <f t="shared" si="4"/>
        <v>0</v>
      </c>
    </row>
    <row r="42" spans="1:12" ht="16.5" customHeight="1" x14ac:dyDescent="0.25">
      <c r="A42" s="171"/>
      <c r="B42" s="169" t="s">
        <v>48</v>
      </c>
      <c r="C42" s="170"/>
      <c r="D42" s="43">
        <v>37</v>
      </c>
      <c r="E42" s="91">
        <v>19</v>
      </c>
      <c r="F42" s="91">
        <v>19</v>
      </c>
      <c r="G42" s="91"/>
      <c r="H42" s="91">
        <v>19</v>
      </c>
      <c r="I42" s="91" t="s">
        <v>172</v>
      </c>
      <c r="J42" s="91"/>
      <c r="K42" s="91"/>
      <c r="L42" s="101">
        <f t="shared" si="4"/>
        <v>0</v>
      </c>
    </row>
    <row r="43" spans="1:12" ht="26.25" customHeight="1" x14ac:dyDescent="0.25">
      <c r="A43" s="171"/>
      <c r="B43" s="177" t="s">
        <v>43</v>
      </c>
      <c r="C43" s="177"/>
      <c r="D43" s="43">
        <v>38</v>
      </c>
      <c r="E43" s="91">
        <v>10</v>
      </c>
      <c r="F43" s="91">
        <v>10</v>
      </c>
      <c r="G43" s="91"/>
      <c r="H43" s="91">
        <v>10</v>
      </c>
      <c r="I43" s="91">
        <v>1</v>
      </c>
      <c r="J43" s="91"/>
      <c r="K43" s="91"/>
      <c r="L43" s="101">
        <f t="shared" si="4"/>
        <v>0</v>
      </c>
    </row>
    <row r="44" spans="1:12" ht="16.5" customHeight="1" x14ac:dyDescent="0.25">
      <c r="A44" s="171"/>
      <c r="B44" s="155" t="s">
        <v>190</v>
      </c>
      <c r="C44" s="156"/>
      <c r="D44" s="43">
        <v>39</v>
      </c>
      <c r="E44" s="91"/>
      <c r="F44" s="91"/>
      <c r="G44" s="91"/>
      <c r="H44" s="91"/>
      <c r="I44" s="91"/>
      <c r="J44" s="91"/>
      <c r="K44" s="91"/>
      <c r="L44" s="101"/>
    </row>
    <row r="45" spans="1:12" ht="17.25" customHeight="1" x14ac:dyDescent="0.25">
      <c r="A45" s="171"/>
      <c r="B45" s="10" t="s">
        <v>37</v>
      </c>
      <c r="C45" s="76"/>
      <c r="D45" s="43">
        <v>40</v>
      </c>
      <c r="E45" s="91">
        <f>E41+E43+E44</f>
        <v>285</v>
      </c>
      <c r="F45" s="91">
        <f t="shared" ref="F45:K45" si="5">F41+F43+F44</f>
        <v>285</v>
      </c>
      <c r="G45" s="91">
        <f t="shared" si="5"/>
        <v>0</v>
      </c>
      <c r="H45" s="91">
        <f t="shared" si="5"/>
        <v>285</v>
      </c>
      <c r="I45" s="91">
        <f>I43+I44</f>
        <v>1</v>
      </c>
      <c r="J45" s="91">
        <f t="shared" si="5"/>
        <v>0</v>
      </c>
      <c r="K45" s="91">
        <f t="shared" si="5"/>
        <v>0</v>
      </c>
      <c r="L45" s="101">
        <f>E45-F45</f>
        <v>0</v>
      </c>
    </row>
    <row r="46" spans="1:12" x14ac:dyDescent="0.25">
      <c r="A46" s="175" t="s">
        <v>189</v>
      </c>
      <c r="B46" s="175"/>
      <c r="C46" s="175"/>
      <c r="D46" s="43">
        <v>41</v>
      </c>
      <c r="E46" s="91">
        <f>E15+E24+E40+E45</f>
        <v>1629</v>
      </c>
      <c r="F46" s="91">
        <f t="shared" ref="F46:K46" si="6">F15+F24+F40+F45</f>
        <v>1573</v>
      </c>
      <c r="G46" s="91">
        <f t="shared" si="6"/>
        <v>9</v>
      </c>
      <c r="H46" s="91">
        <f t="shared" si="6"/>
        <v>1575</v>
      </c>
      <c r="I46" s="91">
        <f t="shared" si="6"/>
        <v>995</v>
      </c>
      <c r="J46" s="91">
        <f t="shared" si="6"/>
        <v>54</v>
      </c>
      <c r="K46" s="91">
        <f t="shared" si="6"/>
        <v>1</v>
      </c>
      <c r="L46" s="101">
        <f>E46-F46</f>
        <v>56</v>
      </c>
    </row>
    <row r="47" spans="1:12" x14ac:dyDescent="0.25">
      <c r="A47" s="45"/>
      <c r="B47" s="46"/>
      <c r="C47" s="46"/>
    </row>
  </sheetData>
  <mergeCells count="47">
    <mergeCell ref="A1:J1"/>
    <mergeCell ref="D2:D4"/>
    <mergeCell ref="A2:C4"/>
    <mergeCell ref="E2:G2"/>
    <mergeCell ref="F3:G3"/>
    <mergeCell ref="E3:E4"/>
    <mergeCell ref="J2:K3"/>
    <mergeCell ref="H2:I3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2:C42"/>
    <mergeCell ref="A41:A45"/>
    <mergeCell ref="B18:C18"/>
    <mergeCell ref="B19:C19"/>
    <mergeCell ref="A16:A24"/>
    <mergeCell ref="B25:C25"/>
    <mergeCell ref="B27:C27"/>
    <mergeCell ref="B21:C21"/>
    <mergeCell ref="B23:C23"/>
    <mergeCell ref="B33:C33"/>
    <mergeCell ref="B35:C35"/>
    <mergeCell ref="B36:C36"/>
    <mergeCell ref="B13:C13"/>
    <mergeCell ref="B9:C9"/>
    <mergeCell ref="B11:C11"/>
    <mergeCell ref="B32:C32"/>
    <mergeCell ref="B20:C20"/>
    <mergeCell ref="B22:C22"/>
    <mergeCell ref="B34:C34"/>
    <mergeCell ref="B44:C44"/>
    <mergeCell ref="A5:C5"/>
    <mergeCell ref="B14:C14"/>
    <mergeCell ref="B10:C10"/>
    <mergeCell ref="A6:A15"/>
    <mergeCell ref="B16:C16"/>
    <mergeCell ref="B6:C6"/>
    <mergeCell ref="B7:C7"/>
    <mergeCell ref="B8:C8"/>
    <mergeCell ref="B12:C12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1-мзс, Підрозділ: Дворічанський районний суд Харківської області, 
Початок періоду: 01.01.2019, Кінець періоду: 31.12.2019&amp;LAA44B4DD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40" workbookViewId="0">
      <selection activeCell="J53" sqref="J53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186" t="s">
        <v>142</v>
      </c>
      <c r="B1" s="186"/>
      <c r="C1" s="186"/>
      <c r="D1" s="186"/>
      <c r="E1" s="44"/>
      <c r="F1" s="48"/>
    </row>
    <row r="2" spans="1:7" ht="22.5" customHeight="1" x14ac:dyDescent="0.2">
      <c r="A2" s="202" t="s">
        <v>4</v>
      </c>
      <c r="B2" s="202"/>
      <c r="C2" s="202"/>
      <c r="D2" s="202"/>
      <c r="E2" s="202"/>
      <c r="F2" s="12" t="s">
        <v>38</v>
      </c>
      <c r="G2" s="12" t="s">
        <v>5</v>
      </c>
    </row>
    <row r="3" spans="1:7" ht="17.25" customHeight="1" x14ac:dyDescent="0.2">
      <c r="A3" s="211" t="s">
        <v>42</v>
      </c>
      <c r="B3" s="210" t="s">
        <v>72</v>
      </c>
      <c r="C3" s="210"/>
      <c r="D3" s="210"/>
      <c r="E3" s="210"/>
      <c r="F3" s="75">
        <v>1</v>
      </c>
      <c r="G3" s="93">
        <v>3</v>
      </c>
    </row>
    <row r="4" spans="1:7" ht="17.25" customHeight="1" x14ac:dyDescent="0.2">
      <c r="A4" s="212"/>
      <c r="B4" s="52"/>
      <c r="C4" s="214" t="s">
        <v>11</v>
      </c>
      <c r="D4" s="214"/>
      <c r="E4" s="215"/>
      <c r="F4" s="75">
        <v>2</v>
      </c>
      <c r="G4" s="93">
        <v>2</v>
      </c>
    </row>
    <row r="5" spans="1:7" ht="17.25" customHeight="1" x14ac:dyDescent="0.2">
      <c r="A5" s="212"/>
      <c r="B5" s="207" t="s">
        <v>73</v>
      </c>
      <c r="C5" s="208"/>
      <c r="D5" s="208"/>
      <c r="E5" s="209"/>
      <c r="F5" s="75">
        <v>3</v>
      </c>
      <c r="G5" s="93">
        <v>6</v>
      </c>
    </row>
    <row r="6" spans="1:7" ht="17.25" customHeight="1" x14ac:dyDescent="0.2">
      <c r="A6" s="212"/>
      <c r="B6" s="196" t="s">
        <v>67</v>
      </c>
      <c r="C6" s="203" t="s">
        <v>68</v>
      </c>
      <c r="D6" s="203"/>
      <c r="E6" s="203"/>
      <c r="F6" s="75">
        <v>4</v>
      </c>
      <c r="G6" s="93"/>
    </row>
    <row r="7" spans="1:7" ht="25.5" customHeight="1" x14ac:dyDescent="0.2">
      <c r="A7" s="212"/>
      <c r="B7" s="197"/>
      <c r="C7" s="203" t="s">
        <v>69</v>
      </c>
      <c r="D7" s="203"/>
      <c r="E7" s="203"/>
      <c r="F7" s="75">
        <v>5</v>
      </c>
      <c r="G7" s="93">
        <v>1</v>
      </c>
    </row>
    <row r="8" spans="1:7" ht="18.75" customHeight="1" x14ac:dyDescent="0.2">
      <c r="A8" s="212"/>
      <c r="B8" s="197"/>
      <c r="C8" s="196" t="s">
        <v>70</v>
      </c>
      <c r="D8" s="203" t="s">
        <v>71</v>
      </c>
      <c r="E8" s="203"/>
      <c r="F8" s="75">
        <v>6</v>
      </c>
      <c r="G8" s="93">
        <v>3</v>
      </c>
    </row>
    <row r="9" spans="1:7" ht="18.75" customHeight="1" x14ac:dyDescent="0.2">
      <c r="A9" s="212"/>
      <c r="B9" s="197"/>
      <c r="C9" s="196"/>
      <c r="D9" s="203" t="s">
        <v>57</v>
      </c>
      <c r="E9" s="203"/>
      <c r="F9" s="75">
        <v>7</v>
      </c>
      <c r="G9" s="93"/>
    </row>
    <row r="10" spans="1:7" ht="18.75" customHeight="1" x14ac:dyDescent="0.2">
      <c r="A10" s="212"/>
      <c r="B10" s="197"/>
      <c r="C10" s="196"/>
      <c r="D10" s="203" t="s">
        <v>58</v>
      </c>
      <c r="E10" s="203"/>
      <c r="F10" s="75">
        <v>8</v>
      </c>
      <c r="G10" s="93"/>
    </row>
    <row r="11" spans="1:7" ht="18.75" customHeight="1" x14ac:dyDescent="0.2">
      <c r="A11" s="212"/>
      <c r="B11" s="220" t="s">
        <v>74</v>
      </c>
      <c r="C11" s="220"/>
      <c r="D11" s="220"/>
      <c r="E11" s="74" t="s">
        <v>75</v>
      </c>
      <c r="F11" s="75">
        <v>9</v>
      </c>
      <c r="G11" s="93"/>
    </row>
    <row r="12" spans="1:7" ht="19.5" customHeight="1" x14ac:dyDescent="0.2">
      <c r="A12" s="212"/>
      <c r="B12" s="220"/>
      <c r="C12" s="220"/>
      <c r="D12" s="220"/>
      <c r="E12" s="74" t="s">
        <v>76</v>
      </c>
      <c r="F12" s="75">
        <v>10</v>
      </c>
      <c r="G12" s="93"/>
    </row>
    <row r="13" spans="1:7" ht="23.25" customHeight="1" x14ac:dyDescent="0.2">
      <c r="A13" s="212"/>
      <c r="B13" s="195" t="s">
        <v>77</v>
      </c>
      <c r="C13" s="216" t="s">
        <v>78</v>
      </c>
      <c r="D13" s="217"/>
      <c r="E13" s="218"/>
      <c r="F13" s="75">
        <v>11</v>
      </c>
      <c r="G13" s="93">
        <v>7</v>
      </c>
    </row>
    <row r="14" spans="1:7" ht="12" customHeight="1" x14ac:dyDescent="0.2">
      <c r="A14" s="212"/>
      <c r="B14" s="195"/>
      <c r="C14" s="203" t="s">
        <v>79</v>
      </c>
      <c r="D14" s="203"/>
      <c r="E14" s="203"/>
      <c r="F14" s="75">
        <v>12</v>
      </c>
      <c r="G14" s="93">
        <v>44</v>
      </c>
    </row>
    <row r="15" spans="1:7" ht="12" customHeight="1" x14ac:dyDescent="0.2">
      <c r="A15" s="212"/>
      <c r="B15" s="195"/>
      <c r="C15" s="203" t="s">
        <v>85</v>
      </c>
      <c r="D15" s="203"/>
      <c r="E15" s="203"/>
      <c r="F15" s="75">
        <v>13</v>
      </c>
      <c r="G15" s="93"/>
    </row>
    <row r="16" spans="1:7" ht="12" customHeight="1" x14ac:dyDescent="0.2">
      <c r="A16" s="212"/>
      <c r="B16" s="195"/>
      <c r="C16" s="219" t="s">
        <v>80</v>
      </c>
      <c r="D16" s="219"/>
      <c r="E16" s="219"/>
      <c r="F16" s="75">
        <v>14</v>
      </c>
      <c r="G16" s="93"/>
    </row>
    <row r="17" spans="1:7" ht="12" customHeight="1" x14ac:dyDescent="0.2">
      <c r="A17" s="212"/>
      <c r="B17" s="195"/>
      <c r="C17" s="219" t="s">
        <v>81</v>
      </c>
      <c r="D17" s="219"/>
      <c r="E17" s="219"/>
      <c r="F17" s="75">
        <v>15</v>
      </c>
      <c r="G17" s="93">
        <v>6</v>
      </c>
    </row>
    <row r="18" spans="1:7" ht="12" customHeight="1" x14ac:dyDescent="0.2">
      <c r="A18" s="212"/>
      <c r="B18" s="195"/>
      <c r="C18" s="203" t="s">
        <v>82</v>
      </c>
      <c r="D18" s="203"/>
      <c r="E18" s="203"/>
      <c r="F18" s="75">
        <v>16</v>
      </c>
      <c r="G18" s="93">
        <v>12</v>
      </c>
    </row>
    <row r="19" spans="1:7" ht="12" customHeight="1" x14ac:dyDescent="0.2">
      <c r="A19" s="212"/>
      <c r="B19" s="195"/>
      <c r="C19" s="203" t="s">
        <v>83</v>
      </c>
      <c r="D19" s="203"/>
      <c r="E19" s="203"/>
      <c r="F19" s="75">
        <v>17</v>
      </c>
      <c r="G19" s="93">
        <v>47</v>
      </c>
    </row>
    <row r="20" spans="1:7" ht="12" customHeight="1" x14ac:dyDescent="0.2">
      <c r="A20" s="212"/>
      <c r="B20" s="195"/>
      <c r="C20" s="219" t="s">
        <v>84</v>
      </c>
      <c r="D20" s="219"/>
      <c r="E20" s="219"/>
      <c r="F20" s="75">
        <v>18</v>
      </c>
      <c r="G20" s="93">
        <v>85</v>
      </c>
    </row>
    <row r="21" spans="1:7" ht="12" customHeight="1" x14ac:dyDescent="0.2">
      <c r="A21" s="212"/>
      <c r="B21" s="221" t="s">
        <v>93</v>
      </c>
      <c r="C21" s="55" t="s">
        <v>86</v>
      </c>
      <c r="D21" s="56"/>
      <c r="E21" s="57"/>
      <c r="F21" s="75">
        <v>19</v>
      </c>
      <c r="G21" s="93">
        <v>15</v>
      </c>
    </row>
    <row r="22" spans="1:7" ht="12" customHeight="1" x14ac:dyDescent="0.2">
      <c r="A22" s="212"/>
      <c r="B22" s="222"/>
      <c r="C22" s="58" t="s">
        <v>87</v>
      </c>
      <c r="D22" s="59"/>
      <c r="E22" s="60"/>
      <c r="F22" s="75">
        <v>20</v>
      </c>
      <c r="G22" s="93">
        <v>5</v>
      </c>
    </row>
    <row r="23" spans="1:7" ht="12" customHeight="1" x14ac:dyDescent="0.2">
      <c r="A23" s="212"/>
      <c r="B23" s="222"/>
      <c r="C23" s="55" t="s">
        <v>88</v>
      </c>
      <c r="D23" s="56"/>
      <c r="E23" s="57"/>
      <c r="F23" s="75">
        <v>21</v>
      </c>
      <c r="G23" s="93">
        <v>1</v>
      </c>
    </row>
    <row r="24" spans="1:7" ht="12" customHeight="1" x14ac:dyDescent="0.2">
      <c r="A24" s="212"/>
      <c r="B24" s="222"/>
      <c r="C24" s="58" t="s">
        <v>89</v>
      </c>
      <c r="D24" s="59"/>
      <c r="E24" s="60"/>
      <c r="F24" s="75">
        <v>22</v>
      </c>
      <c r="G24" s="93">
        <v>1</v>
      </c>
    </row>
    <row r="25" spans="1:7" ht="12" customHeight="1" x14ac:dyDescent="0.2">
      <c r="A25" s="212"/>
      <c r="B25" s="222"/>
      <c r="C25" s="58" t="s">
        <v>90</v>
      </c>
      <c r="D25" s="59"/>
      <c r="E25" s="60"/>
      <c r="F25" s="75">
        <v>23</v>
      </c>
      <c r="G25" s="93">
        <v>1</v>
      </c>
    </row>
    <row r="26" spans="1:7" ht="12" customHeight="1" x14ac:dyDescent="0.2">
      <c r="A26" s="212"/>
      <c r="B26" s="222"/>
      <c r="C26" s="53" t="s">
        <v>91</v>
      </c>
      <c r="D26" s="54"/>
      <c r="E26" s="54"/>
      <c r="F26" s="75">
        <v>24</v>
      </c>
      <c r="G26" s="93"/>
    </row>
    <row r="27" spans="1:7" ht="12" customHeight="1" x14ac:dyDescent="0.2">
      <c r="A27" s="213"/>
      <c r="B27" s="223"/>
      <c r="C27" s="61" t="s">
        <v>92</v>
      </c>
      <c r="D27" s="62"/>
      <c r="E27" s="63"/>
      <c r="F27" s="75">
        <v>25</v>
      </c>
      <c r="G27" s="93"/>
    </row>
    <row r="28" spans="1:7" ht="27" customHeight="1" x14ac:dyDescent="0.2">
      <c r="A28" s="230" t="s">
        <v>59</v>
      </c>
      <c r="B28" s="204" t="s">
        <v>49</v>
      </c>
      <c r="C28" s="205"/>
      <c r="D28" s="205"/>
      <c r="E28" s="206"/>
      <c r="F28" s="75">
        <v>26</v>
      </c>
      <c r="G28" s="94"/>
    </row>
    <row r="29" spans="1:7" ht="12" customHeight="1" x14ac:dyDescent="0.2">
      <c r="A29" s="231"/>
      <c r="B29" s="188" t="s">
        <v>64</v>
      </c>
      <c r="C29" s="227" t="s">
        <v>50</v>
      </c>
      <c r="D29" s="228"/>
      <c r="E29" s="229"/>
      <c r="F29" s="75">
        <v>27</v>
      </c>
      <c r="G29" s="94"/>
    </row>
    <row r="30" spans="1:7" ht="12" customHeight="1" x14ac:dyDescent="0.2">
      <c r="A30" s="231"/>
      <c r="B30" s="188"/>
      <c r="C30" s="189" t="s">
        <v>51</v>
      </c>
      <c r="D30" s="190" t="s">
        <v>52</v>
      </c>
      <c r="E30" s="191"/>
      <c r="F30" s="75">
        <v>28</v>
      </c>
      <c r="G30" s="94"/>
    </row>
    <row r="31" spans="1:7" ht="12" customHeight="1" x14ac:dyDescent="0.2">
      <c r="A31" s="231"/>
      <c r="B31" s="188"/>
      <c r="C31" s="189"/>
      <c r="D31" s="190" t="s">
        <v>53</v>
      </c>
      <c r="E31" s="191"/>
      <c r="F31" s="75">
        <v>29</v>
      </c>
      <c r="G31" s="94"/>
    </row>
    <row r="32" spans="1:7" ht="12" customHeight="1" x14ac:dyDescent="0.2">
      <c r="A32" s="231"/>
      <c r="B32" s="188"/>
      <c r="C32" s="190" t="s">
        <v>54</v>
      </c>
      <c r="D32" s="201"/>
      <c r="E32" s="191"/>
      <c r="F32" s="75">
        <v>30</v>
      </c>
      <c r="G32" s="94"/>
    </row>
    <row r="33" spans="1:8" ht="12" customHeight="1" x14ac:dyDescent="0.2">
      <c r="A33" s="231"/>
      <c r="B33" s="188"/>
      <c r="C33" s="190" t="s">
        <v>55</v>
      </c>
      <c r="D33" s="201"/>
      <c r="E33" s="191"/>
      <c r="F33" s="75">
        <v>31</v>
      </c>
      <c r="G33" s="94"/>
    </row>
    <row r="34" spans="1:8" ht="12" customHeight="1" x14ac:dyDescent="0.2">
      <c r="A34" s="231"/>
      <c r="B34" s="188" t="s">
        <v>65</v>
      </c>
      <c r="C34" s="190" t="s">
        <v>56</v>
      </c>
      <c r="D34" s="201"/>
      <c r="E34" s="191"/>
      <c r="F34" s="75">
        <v>32</v>
      </c>
      <c r="G34" s="94"/>
    </row>
    <row r="35" spans="1:8" ht="12" customHeight="1" x14ac:dyDescent="0.2">
      <c r="A35" s="231"/>
      <c r="B35" s="188"/>
      <c r="C35" s="190" t="s">
        <v>57</v>
      </c>
      <c r="D35" s="201"/>
      <c r="E35" s="191"/>
      <c r="F35" s="75">
        <v>33</v>
      </c>
      <c r="G35" s="94"/>
    </row>
    <row r="36" spans="1:8" ht="12" customHeight="1" x14ac:dyDescent="0.2">
      <c r="A36" s="231"/>
      <c r="B36" s="188"/>
      <c r="C36" s="190" t="s">
        <v>58</v>
      </c>
      <c r="D36" s="201"/>
      <c r="E36" s="191"/>
      <c r="F36" s="75">
        <v>34</v>
      </c>
      <c r="G36" s="94"/>
    </row>
    <row r="37" spans="1:8" ht="12" customHeight="1" x14ac:dyDescent="0.2">
      <c r="A37" s="231"/>
      <c r="B37" s="224" t="s">
        <v>66</v>
      </c>
      <c r="C37" s="225"/>
      <c r="D37" s="225"/>
      <c r="E37" s="226"/>
      <c r="F37" s="75">
        <v>35</v>
      </c>
      <c r="G37" s="95">
        <f>SUM(G38:G42)</f>
        <v>0</v>
      </c>
      <c r="H37" s="51"/>
    </row>
    <row r="38" spans="1:8" ht="12" customHeight="1" x14ac:dyDescent="0.2">
      <c r="A38" s="231"/>
      <c r="B38" s="233" t="s">
        <v>135</v>
      </c>
      <c r="C38" s="198" t="s">
        <v>136</v>
      </c>
      <c r="D38" s="199"/>
      <c r="E38" s="200"/>
      <c r="F38" s="75">
        <v>36</v>
      </c>
      <c r="G38" s="94"/>
      <c r="H38" s="51"/>
    </row>
    <row r="39" spans="1:8" ht="12" customHeight="1" x14ac:dyDescent="0.2">
      <c r="A39" s="231"/>
      <c r="B39" s="234"/>
      <c r="C39" s="198" t="s">
        <v>137</v>
      </c>
      <c r="D39" s="199"/>
      <c r="E39" s="200"/>
      <c r="F39" s="75">
        <v>37</v>
      </c>
      <c r="G39" s="94"/>
      <c r="H39" s="51"/>
    </row>
    <row r="40" spans="1:8" ht="12" customHeight="1" x14ac:dyDescent="0.2">
      <c r="A40" s="231"/>
      <c r="B40" s="234"/>
      <c r="C40" s="198" t="s">
        <v>138</v>
      </c>
      <c r="D40" s="199"/>
      <c r="E40" s="200"/>
      <c r="F40" s="75">
        <v>38</v>
      </c>
      <c r="G40" s="94"/>
      <c r="H40" s="51"/>
    </row>
    <row r="41" spans="1:8" ht="12" customHeight="1" x14ac:dyDescent="0.2">
      <c r="A41" s="231"/>
      <c r="B41" s="234"/>
      <c r="C41" s="198" t="s">
        <v>139</v>
      </c>
      <c r="D41" s="199"/>
      <c r="E41" s="200"/>
      <c r="F41" s="75">
        <v>39</v>
      </c>
      <c r="G41" s="94"/>
      <c r="H41" s="51"/>
    </row>
    <row r="42" spans="1:8" ht="12" customHeight="1" x14ac:dyDescent="0.2">
      <c r="A42" s="232"/>
      <c r="B42" s="235"/>
      <c r="C42" s="198" t="s">
        <v>181</v>
      </c>
      <c r="D42" s="199"/>
      <c r="E42" s="200"/>
      <c r="F42" s="75">
        <v>40</v>
      </c>
      <c r="G42" s="94"/>
      <c r="H42" s="51"/>
    </row>
    <row r="43" spans="1:8" ht="24.75" customHeight="1" x14ac:dyDescent="0.2">
      <c r="A43" s="230" t="s">
        <v>60</v>
      </c>
      <c r="B43" s="194" t="s">
        <v>49</v>
      </c>
      <c r="C43" s="194"/>
      <c r="D43" s="194"/>
      <c r="E43" s="194"/>
      <c r="F43" s="75">
        <v>41</v>
      </c>
      <c r="G43" s="94">
        <v>11</v>
      </c>
    </row>
    <row r="44" spans="1:8" ht="12" customHeight="1" x14ac:dyDescent="0.2">
      <c r="A44" s="231"/>
      <c r="B44" s="188" t="s">
        <v>64</v>
      </c>
      <c r="C44" s="192" t="s">
        <v>50</v>
      </c>
      <c r="D44" s="192"/>
      <c r="E44" s="192"/>
      <c r="F44" s="75">
        <v>42</v>
      </c>
      <c r="G44" s="94">
        <v>3</v>
      </c>
    </row>
    <row r="45" spans="1:8" ht="12" customHeight="1" x14ac:dyDescent="0.2">
      <c r="A45" s="231"/>
      <c r="B45" s="188"/>
      <c r="C45" s="189" t="s">
        <v>51</v>
      </c>
      <c r="D45" s="193" t="s">
        <v>52</v>
      </c>
      <c r="E45" s="193"/>
      <c r="F45" s="75">
        <v>43</v>
      </c>
      <c r="G45" s="94"/>
    </row>
    <row r="46" spans="1:8" ht="12" customHeight="1" x14ac:dyDescent="0.2">
      <c r="A46" s="231"/>
      <c r="B46" s="188"/>
      <c r="C46" s="189"/>
      <c r="D46" s="193" t="s">
        <v>53</v>
      </c>
      <c r="E46" s="193"/>
      <c r="F46" s="75">
        <v>44</v>
      </c>
      <c r="G46" s="94">
        <v>3</v>
      </c>
    </row>
    <row r="47" spans="1:8" ht="12" customHeight="1" x14ac:dyDescent="0.2">
      <c r="A47" s="231"/>
      <c r="B47" s="188"/>
      <c r="C47" s="193" t="s">
        <v>54</v>
      </c>
      <c r="D47" s="193"/>
      <c r="E47" s="193"/>
      <c r="F47" s="75">
        <v>45</v>
      </c>
      <c r="G47" s="94"/>
    </row>
    <row r="48" spans="1:8" ht="12" customHeight="1" x14ac:dyDescent="0.2">
      <c r="A48" s="231"/>
      <c r="B48" s="188"/>
      <c r="C48" s="193" t="s">
        <v>55</v>
      </c>
      <c r="D48" s="193"/>
      <c r="E48" s="193"/>
      <c r="F48" s="75">
        <v>46</v>
      </c>
      <c r="G48" s="94"/>
    </row>
    <row r="49" spans="1:7" ht="12" customHeight="1" x14ac:dyDescent="0.2">
      <c r="A49" s="231"/>
      <c r="B49" s="188" t="s">
        <v>65</v>
      </c>
      <c r="C49" s="193" t="s">
        <v>56</v>
      </c>
      <c r="D49" s="193"/>
      <c r="E49" s="193"/>
      <c r="F49" s="75">
        <v>47</v>
      </c>
      <c r="G49" s="94">
        <v>2</v>
      </c>
    </row>
    <row r="50" spans="1:7" ht="12" customHeight="1" x14ac:dyDescent="0.2">
      <c r="A50" s="231"/>
      <c r="B50" s="188"/>
      <c r="C50" s="193" t="s">
        <v>57</v>
      </c>
      <c r="D50" s="193"/>
      <c r="E50" s="193"/>
      <c r="F50" s="75">
        <v>48</v>
      </c>
      <c r="G50" s="94"/>
    </row>
    <row r="51" spans="1:7" ht="12" customHeight="1" x14ac:dyDescent="0.2">
      <c r="A51" s="231"/>
      <c r="B51" s="188"/>
      <c r="C51" s="193" t="s">
        <v>58</v>
      </c>
      <c r="D51" s="193"/>
      <c r="E51" s="193"/>
      <c r="F51" s="75">
        <v>49</v>
      </c>
      <c r="G51" s="94"/>
    </row>
    <row r="52" spans="1:7" ht="12" customHeight="1" x14ac:dyDescent="0.2">
      <c r="A52" s="231"/>
      <c r="B52" s="187" t="s">
        <v>66</v>
      </c>
      <c r="C52" s="187"/>
      <c r="D52" s="187"/>
      <c r="E52" s="187"/>
      <c r="F52" s="75">
        <v>50</v>
      </c>
      <c r="G52" s="94">
        <f>SUM(G53:G57)</f>
        <v>0</v>
      </c>
    </row>
    <row r="53" spans="1:7" ht="12" customHeight="1" x14ac:dyDescent="0.2">
      <c r="A53" s="231"/>
      <c r="B53" s="233" t="s">
        <v>135</v>
      </c>
      <c r="C53" s="239" t="s">
        <v>136</v>
      </c>
      <c r="D53" s="239"/>
      <c r="E53" s="239"/>
      <c r="F53" s="75">
        <v>51</v>
      </c>
      <c r="G53" s="94"/>
    </row>
    <row r="54" spans="1:7" ht="12" customHeight="1" x14ac:dyDescent="0.2">
      <c r="A54" s="231"/>
      <c r="B54" s="234"/>
      <c r="C54" s="239" t="s">
        <v>137</v>
      </c>
      <c r="D54" s="239"/>
      <c r="E54" s="239"/>
      <c r="F54" s="75">
        <v>52</v>
      </c>
      <c r="G54" s="94"/>
    </row>
    <row r="55" spans="1:7" ht="12" customHeight="1" x14ac:dyDescent="0.2">
      <c r="A55" s="231"/>
      <c r="B55" s="234"/>
      <c r="C55" s="239" t="s">
        <v>138</v>
      </c>
      <c r="D55" s="239"/>
      <c r="E55" s="239"/>
      <c r="F55" s="75">
        <v>53</v>
      </c>
      <c r="G55" s="94"/>
    </row>
    <row r="56" spans="1:7" ht="12" customHeight="1" x14ac:dyDescent="0.2">
      <c r="A56" s="231"/>
      <c r="B56" s="234"/>
      <c r="C56" s="239" t="s">
        <v>139</v>
      </c>
      <c r="D56" s="239"/>
      <c r="E56" s="239"/>
      <c r="F56" s="75">
        <v>54</v>
      </c>
      <c r="G56" s="94"/>
    </row>
    <row r="57" spans="1:7" x14ac:dyDescent="0.2">
      <c r="A57" s="232"/>
      <c r="B57" s="235"/>
      <c r="C57" s="236" t="s">
        <v>181</v>
      </c>
      <c r="D57" s="237"/>
      <c r="E57" s="238"/>
      <c r="F57" s="109">
        <v>55</v>
      </c>
      <c r="G57" s="108"/>
    </row>
    <row r="59" spans="1:7" ht="18" customHeight="1" x14ac:dyDescent="0.2"/>
    <row r="60" spans="1:7" ht="18" customHeight="1" x14ac:dyDescent="0.2"/>
    <row r="61" spans="1:7" ht="18" customHeight="1" x14ac:dyDescent="0.2"/>
    <row r="62" spans="1:7" ht="18" customHeight="1" x14ac:dyDescent="0.2"/>
    <row r="63" spans="1:7" ht="18" customHeight="1" x14ac:dyDescent="0.2"/>
  </sheetData>
  <mergeCells count="64"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C35:E35"/>
    <mergeCell ref="B11:D12"/>
    <mergeCell ref="C20:E20"/>
    <mergeCell ref="B21:B27"/>
    <mergeCell ref="C36:E36"/>
    <mergeCell ref="B37:E37"/>
    <mergeCell ref="A3:A27"/>
    <mergeCell ref="C4:E4"/>
    <mergeCell ref="C13:E13"/>
    <mergeCell ref="D10:E10"/>
    <mergeCell ref="C19:E19"/>
    <mergeCell ref="C15:E15"/>
    <mergeCell ref="C16:E16"/>
    <mergeCell ref="C7:E7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1-мзс, Підрозділ: Дворічанський районний суд Харківської області, 
Початок періоду: 01.01.2019, Кінець періоду: 31.12.2019&amp;LAA44B4DD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14"/>
  <sheetViews>
    <sheetView tabSelected="1" topLeftCell="A53" zoomScaleNormal="100" zoomScaleSheetLayoutView="100" workbookViewId="0">
      <selection activeCell="G65" sqref="G65"/>
    </sheetView>
  </sheetViews>
  <sheetFormatPr defaultRowHeight="12.75" x14ac:dyDescent="0.2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9.5703125" style="1" customWidth="1"/>
    <col min="8" max="8" width="8.140625" style="1" customWidth="1"/>
    <col min="9" max="9" width="13" style="1" customWidth="1"/>
    <col min="10" max="16384" width="9.140625" style="1"/>
  </cols>
  <sheetData>
    <row r="1" spans="1:13" ht="15" customHeight="1" x14ac:dyDescent="0.25">
      <c r="A1" s="186" t="s">
        <v>143</v>
      </c>
      <c r="B1" s="186"/>
      <c r="C1" s="186"/>
      <c r="D1" s="186"/>
      <c r="E1" s="44"/>
      <c r="F1" s="44"/>
      <c r="G1" s="44"/>
      <c r="H1" s="44"/>
      <c r="I1" s="11"/>
    </row>
    <row r="2" spans="1:13" ht="18.75" customHeight="1" x14ac:dyDescent="0.2">
      <c r="A2" s="300" t="s">
        <v>4</v>
      </c>
      <c r="B2" s="301"/>
      <c r="C2" s="301"/>
      <c r="D2" s="301"/>
      <c r="E2" s="301"/>
      <c r="F2" s="301"/>
      <c r="G2" s="302"/>
      <c r="H2" s="12" t="s">
        <v>38</v>
      </c>
      <c r="I2" s="12" t="s">
        <v>5</v>
      </c>
    </row>
    <row r="3" spans="1:13" ht="15" customHeight="1" x14ac:dyDescent="0.2">
      <c r="A3" s="296" t="s">
        <v>42</v>
      </c>
      <c r="B3" s="274" t="s">
        <v>146</v>
      </c>
      <c r="C3" s="275"/>
      <c r="D3" s="275"/>
      <c r="E3" s="275"/>
      <c r="F3" s="275"/>
      <c r="G3" s="276"/>
      <c r="H3" s="14">
        <v>1</v>
      </c>
      <c r="I3" s="93">
        <v>139</v>
      </c>
    </row>
    <row r="4" spans="1:13" ht="14.25" customHeight="1" x14ac:dyDescent="0.2">
      <c r="A4" s="296"/>
      <c r="B4" s="306" t="s">
        <v>1</v>
      </c>
      <c r="C4" s="303" t="s">
        <v>140</v>
      </c>
      <c r="D4" s="304"/>
      <c r="E4" s="304"/>
      <c r="F4" s="304"/>
      <c r="G4" s="305"/>
      <c r="H4" s="14">
        <v>2</v>
      </c>
      <c r="I4" s="93">
        <v>110</v>
      </c>
    </row>
    <row r="5" spans="1:13" ht="14.25" customHeight="1" x14ac:dyDescent="0.2">
      <c r="A5" s="296"/>
      <c r="B5" s="307"/>
      <c r="C5" s="309" t="s">
        <v>141</v>
      </c>
      <c r="D5" s="310"/>
      <c r="E5" s="310"/>
      <c r="F5" s="310"/>
      <c r="G5" s="311"/>
      <c r="H5" s="14">
        <v>3</v>
      </c>
      <c r="I5" s="93">
        <v>9</v>
      </c>
    </row>
    <row r="6" spans="1:13" ht="14.25" customHeight="1" x14ac:dyDescent="0.2">
      <c r="A6" s="296"/>
      <c r="B6" s="307"/>
      <c r="C6" s="303" t="s">
        <v>8</v>
      </c>
      <c r="D6" s="304"/>
      <c r="E6" s="304"/>
      <c r="F6" s="304"/>
      <c r="G6" s="305"/>
      <c r="H6" s="14">
        <v>4</v>
      </c>
      <c r="I6" s="93">
        <v>1</v>
      </c>
    </row>
    <row r="7" spans="1:13" ht="14.25" customHeight="1" x14ac:dyDescent="0.2">
      <c r="A7" s="296"/>
      <c r="B7" s="307"/>
      <c r="C7" s="303" t="s">
        <v>7</v>
      </c>
      <c r="D7" s="304"/>
      <c r="E7" s="304"/>
      <c r="F7" s="304"/>
      <c r="G7" s="305"/>
      <c r="H7" s="14">
        <v>5</v>
      </c>
      <c r="I7" s="93">
        <v>22</v>
      </c>
    </row>
    <row r="8" spans="1:13" ht="14.25" customHeight="1" x14ac:dyDescent="0.2">
      <c r="A8" s="296"/>
      <c r="B8" s="307"/>
      <c r="C8" s="303" t="s">
        <v>9</v>
      </c>
      <c r="D8" s="304"/>
      <c r="E8" s="304"/>
      <c r="F8" s="304"/>
      <c r="G8" s="305"/>
      <c r="H8" s="14">
        <v>6</v>
      </c>
      <c r="I8" s="93">
        <v>1</v>
      </c>
    </row>
    <row r="9" spans="1:13" ht="14.25" customHeight="1" x14ac:dyDescent="0.2">
      <c r="A9" s="296"/>
      <c r="B9" s="308"/>
      <c r="C9" s="303" t="s">
        <v>10</v>
      </c>
      <c r="D9" s="304"/>
      <c r="E9" s="304"/>
      <c r="F9" s="304"/>
      <c r="G9" s="305"/>
      <c r="H9" s="14">
        <v>7</v>
      </c>
      <c r="I9" s="93"/>
    </row>
    <row r="10" spans="1:13" ht="15" customHeight="1" x14ac:dyDescent="0.2">
      <c r="A10" s="296"/>
      <c r="B10" s="277" t="s">
        <v>145</v>
      </c>
      <c r="C10" s="278"/>
      <c r="D10" s="278"/>
      <c r="E10" s="278"/>
      <c r="F10" s="278"/>
      <c r="G10" s="279"/>
      <c r="H10" s="14">
        <v>8</v>
      </c>
      <c r="I10" s="93"/>
      <c r="K10" s="2"/>
      <c r="L10" s="2"/>
      <c r="M10" s="3"/>
    </row>
    <row r="11" spans="1:13" ht="15" customHeight="1" x14ac:dyDescent="0.2">
      <c r="A11" s="296"/>
      <c r="B11" s="277" t="s">
        <v>39</v>
      </c>
      <c r="C11" s="278"/>
      <c r="D11" s="278"/>
      <c r="E11" s="278"/>
      <c r="F11" s="278"/>
      <c r="G11" s="279"/>
      <c r="H11" s="14">
        <v>9</v>
      </c>
      <c r="I11" s="93">
        <v>1</v>
      </c>
      <c r="K11" s="2"/>
      <c r="L11" s="2"/>
      <c r="M11" s="3"/>
    </row>
    <row r="12" spans="1:13" ht="15" customHeight="1" x14ac:dyDescent="0.2">
      <c r="A12" s="296"/>
      <c r="B12" s="277" t="s">
        <v>40</v>
      </c>
      <c r="C12" s="278"/>
      <c r="D12" s="278"/>
      <c r="E12" s="278"/>
      <c r="F12" s="278"/>
      <c r="G12" s="279"/>
      <c r="H12" s="14">
        <v>10</v>
      </c>
      <c r="I12" s="93">
        <v>8</v>
      </c>
      <c r="K12" s="2"/>
      <c r="L12" s="2"/>
      <c r="M12" s="3"/>
    </row>
    <row r="13" spans="1:13" ht="15" customHeight="1" x14ac:dyDescent="0.2">
      <c r="A13" s="296"/>
      <c r="B13" s="277" t="s">
        <v>175</v>
      </c>
      <c r="C13" s="278"/>
      <c r="D13" s="278"/>
      <c r="E13" s="278"/>
      <c r="F13" s="278"/>
      <c r="G13" s="279"/>
      <c r="H13" s="14">
        <v>11</v>
      </c>
      <c r="I13" s="93"/>
      <c r="K13" s="2"/>
      <c r="L13" s="2"/>
      <c r="M13" s="3"/>
    </row>
    <row r="14" spans="1:13" ht="15" customHeight="1" x14ac:dyDescent="0.2">
      <c r="A14" s="296"/>
      <c r="B14" s="291" t="s">
        <v>6</v>
      </c>
      <c r="C14" s="292"/>
      <c r="D14" s="292"/>
      <c r="E14" s="292"/>
      <c r="F14" s="292"/>
      <c r="G14" s="293"/>
      <c r="H14" s="14">
        <v>12</v>
      </c>
      <c r="I14" s="93"/>
      <c r="K14" s="2"/>
      <c r="L14" s="2"/>
      <c r="M14" s="3"/>
    </row>
    <row r="15" spans="1:13" ht="15" customHeight="1" x14ac:dyDescent="0.2">
      <c r="A15" s="296"/>
      <c r="B15" s="291" t="s">
        <v>41</v>
      </c>
      <c r="C15" s="292"/>
      <c r="D15" s="292"/>
      <c r="E15" s="292"/>
      <c r="F15" s="292"/>
      <c r="G15" s="293"/>
      <c r="H15" s="14">
        <v>13</v>
      </c>
      <c r="I15" s="93"/>
      <c r="K15" s="2"/>
      <c r="L15" s="2"/>
      <c r="M15" s="3"/>
    </row>
    <row r="16" spans="1:13" ht="15" customHeight="1" x14ac:dyDescent="0.2">
      <c r="A16" s="296"/>
      <c r="B16" s="280" t="s">
        <v>158</v>
      </c>
      <c r="C16" s="281"/>
      <c r="D16" s="281"/>
      <c r="E16" s="281"/>
      <c r="F16" s="281"/>
      <c r="G16" s="282"/>
      <c r="H16" s="14">
        <v>14</v>
      </c>
      <c r="I16" s="93">
        <v>14</v>
      </c>
      <c r="K16" s="2"/>
      <c r="L16" s="2"/>
      <c r="M16" s="3"/>
    </row>
    <row r="17" spans="1:13" ht="15" customHeight="1" x14ac:dyDescent="0.2">
      <c r="A17" s="296"/>
      <c r="B17" s="280" t="s">
        <v>167</v>
      </c>
      <c r="C17" s="281"/>
      <c r="D17" s="281"/>
      <c r="E17" s="281"/>
      <c r="F17" s="281"/>
      <c r="G17" s="282"/>
      <c r="H17" s="14">
        <v>15</v>
      </c>
      <c r="I17" s="93"/>
      <c r="K17" s="2"/>
      <c r="L17" s="2"/>
      <c r="M17" s="3"/>
    </row>
    <row r="18" spans="1:13" ht="15" customHeight="1" x14ac:dyDescent="0.2">
      <c r="A18" s="296"/>
      <c r="B18" s="277" t="s">
        <v>147</v>
      </c>
      <c r="C18" s="278"/>
      <c r="D18" s="278"/>
      <c r="E18" s="278"/>
      <c r="F18" s="278"/>
      <c r="G18" s="279"/>
      <c r="H18" s="14">
        <v>16</v>
      </c>
      <c r="I18" s="93"/>
      <c r="K18" s="2"/>
      <c r="L18" s="2"/>
      <c r="M18" s="3"/>
    </row>
    <row r="19" spans="1:13" ht="15" customHeight="1" x14ac:dyDescent="0.2">
      <c r="A19" s="296"/>
      <c r="B19" s="277" t="s">
        <v>148</v>
      </c>
      <c r="C19" s="278"/>
      <c r="D19" s="278"/>
      <c r="E19" s="278"/>
      <c r="F19" s="278"/>
      <c r="G19" s="279"/>
      <c r="H19" s="14">
        <v>17</v>
      </c>
      <c r="I19" s="93">
        <v>9</v>
      </c>
      <c r="K19" s="4"/>
      <c r="L19" s="4"/>
      <c r="M19" s="3"/>
    </row>
    <row r="20" spans="1:13" ht="15" customHeight="1" x14ac:dyDescent="0.2">
      <c r="A20" s="296"/>
      <c r="B20" s="277" t="s">
        <v>149</v>
      </c>
      <c r="C20" s="278"/>
      <c r="D20" s="278"/>
      <c r="E20" s="278"/>
      <c r="F20" s="278"/>
      <c r="G20" s="279"/>
      <c r="H20" s="14">
        <v>18</v>
      </c>
      <c r="I20" s="93">
        <v>235</v>
      </c>
      <c r="K20" s="4"/>
      <c r="L20" s="4"/>
      <c r="M20" s="3"/>
    </row>
    <row r="21" spans="1:13" ht="15" customHeight="1" x14ac:dyDescent="0.2">
      <c r="A21" s="296"/>
      <c r="B21" s="277" t="s">
        <v>150</v>
      </c>
      <c r="C21" s="278"/>
      <c r="D21" s="278"/>
      <c r="E21" s="278"/>
      <c r="F21" s="278"/>
      <c r="G21" s="279"/>
      <c r="H21" s="14">
        <v>19</v>
      </c>
      <c r="I21" s="93">
        <v>49</v>
      </c>
      <c r="K21" s="5"/>
    </row>
    <row r="22" spans="1:13" ht="15" customHeight="1" x14ac:dyDescent="0.2">
      <c r="A22" s="296"/>
      <c r="B22" s="277" t="s">
        <v>151</v>
      </c>
      <c r="C22" s="278"/>
      <c r="D22" s="278"/>
      <c r="E22" s="278"/>
      <c r="F22" s="278"/>
      <c r="G22" s="279"/>
      <c r="H22" s="14">
        <v>20</v>
      </c>
      <c r="I22" s="93">
        <v>1</v>
      </c>
      <c r="K22" s="5"/>
    </row>
    <row r="23" spans="1:13" ht="15" customHeight="1" x14ac:dyDescent="0.2">
      <c r="A23" s="296"/>
      <c r="B23" s="277" t="s">
        <v>205</v>
      </c>
      <c r="C23" s="278"/>
      <c r="D23" s="278"/>
      <c r="E23" s="278"/>
      <c r="F23" s="278"/>
      <c r="G23" s="279"/>
      <c r="H23" s="14">
        <v>21</v>
      </c>
      <c r="I23" s="93"/>
      <c r="K23" s="5"/>
    </row>
    <row r="24" spans="1:13" ht="26.25" customHeight="1" x14ac:dyDescent="0.2">
      <c r="A24" s="296"/>
      <c r="B24" s="207" t="s">
        <v>169</v>
      </c>
      <c r="C24" s="208"/>
      <c r="D24" s="208"/>
      <c r="E24" s="208"/>
      <c r="F24" s="208"/>
      <c r="G24" s="209"/>
      <c r="H24" s="14">
        <v>22</v>
      </c>
      <c r="I24" s="93">
        <v>20</v>
      </c>
      <c r="K24" s="5"/>
    </row>
    <row r="25" spans="1:13" ht="16.5" customHeight="1" x14ac:dyDescent="0.2">
      <c r="A25" s="296" t="s">
        <v>59</v>
      </c>
      <c r="B25" s="295" t="s">
        <v>153</v>
      </c>
      <c r="C25" s="295"/>
      <c r="D25" s="297" t="s">
        <v>96</v>
      </c>
      <c r="E25" s="298"/>
      <c r="F25" s="298"/>
      <c r="G25" s="299"/>
      <c r="H25" s="14">
        <v>23</v>
      </c>
      <c r="I25" s="93"/>
      <c r="K25" s="5"/>
    </row>
    <row r="26" spans="1:13" ht="16.5" customHeight="1" x14ac:dyDescent="0.2">
      <c r="A26" s="296"/>
      <c r="B26" s="295"/>
      <c r="C26" s="295"/>
      <c r="D26" s="297" t="s">
        <v>97</v>
      </c>
      <c r="E26" s="298"/>
      <c r="F26" s="298"/>
      <c r="G26" s="299"/>
      <c r="H26" s="14">
        <v>24</v>
      </c>
      <c r="I26" s="93"/>
      <c r="K26" s="5"/>
    </row>
    <row r="27" spans="1:13" ht="16.5" customHeight="1" x14ac:dyDescent="0.2">
      <c r="A27" s="296"/>
      <c r="B27" s="295"/>
      <c r="C27" s="295"/>
      <c r="D27" s="297" t="s">
        <v>98</v>
      </c>
      <c r="E27" s="298"/>
      <c r="F27" s="298"/>
      <c r="G27" s="299"/>
      <c r="H27" s="14">
        <v>25</v>
      </c>
      <c r="I27" s="93">
        <v>11</v>
      </c>
      <c r="K27" s="5"/>
    </row>
    <row r="28" spans="1:13" ht="14.25" customHeight="1" x14ac:dyDescent="0.2">
      <c r="A28" s="296"/>
      <c r="B28" s="286" t="s">
        <v>95</v>
      </c>
      <c r="C28" s="286"/>
      <c r="D28" s="204" t="s">
        <v>61</v>
      </c>
      <c r="E28" s="205"/>
      <c r="F28" s="205"/>
      <c r="G28" s="206"/>
      <c r="H28" s="14">
        <v>26</v>
      </c>
      <c r="I28" s="102">
        <v>11</v>
      </c>
      <c r="K28" s="5"/>
    </row>
    <row r="29" spans="1:13" ht="14.25" customHeight="1" x14ac:dyDescent="0.2">
      <c r="A29" s="296"/>
      <c r="B29" s="286"/>
      <c r="C29" s="286"/>
      <c r="D29" s="204" t="s">
        <v>62</v>
      </c>
      <c r="E29" s="205"/>
      <c r="F29" s="205"/>
      <c r="G29" s="206"/>
      <c r="H29" s="14">
        <v>27</v>
      </c>
      <c r="I29" s="102"/>
      <c r="K29" s="5"/>
    </row>
    <row r="30" spans="1:13" ht="14.25" customHeight="1" x14ac:dyDescent="0.2">
      <c r="A30" s="296"/>
      <c r="B30" s="286"/>
      <c r="C30" s="286"/>
      <c r="D30" s="251" t="s">
        <v>118</v>
      </c>
      <c r="E30" s="252"/>
      <c r="F30" s="252"/>
      <c r="G30" s="253"/>
      <c r="H30" s="14">
        <v>28</v>
      </c>
      <c r="I30" s="102"/>
      <c r="K30" s="5"/>
    </row>
    <row r="31" spans="1:13" ht="16.5" customHeight="1" x14ac:dyDescent="0.2">
      <c r="A31" s="296"/>
      <c r="B31" s="286" t="s">
        <v>112</v>
      </c>
      <c r="C31" s="286"/>
      <c r="D31" s="283" t="s">
        <v>113</v>
      </c>
      <c r="E31" s="284"/>
      <c r="F31" s="284"/>
      <c r="G31" s="285"/>
      <c r="H31" s="14">
        <v>29</v>
      </c>
      <c r="I31" s="102"/>
      <c r="K31" s="5"/>
    </row>
    <row r="32" spans="1:13" ht="16.5" customHeight="1" x14ac:dyDescent="0.2">
      <c r="A32" s="296"/>
      <c r="B32" s="286"/>
      <c r="C32" s="286"/>
      <c r="D32" s="283" t="s">
        <v>114</v>
      </c>
      <c r="E32" s="284"/>
      <c r="F32" s="284"/>
      <c r="G32" s="285"/>
      <c r="H32" s="14">
        <v>30</v>
      </c>
      <c r="I32" s="102"/>
      <c r="K32" s="5"/>
    </row>
    <row r="33" spans="1:11" ht="15" customHeight="1" x14ac:dyDescent="0.2">
      <c r="A33" s="296"/>
      <c r="B33" s="287" t="s">
        <v>152</v>
      </c>
      <c r="C33" s="288"/>
      <c r="D33" s="288"/>
      <c r="E33" s="288"/>
      <c r="F33" s="288"/>
      <c r="G33" s="289"/>
      <c r="H33" s="14">
        <v>31</v>
      </c>
      <c r="I33" s="102"/>
      <c r="K33" s="5"/>
    </row>
    <row r="34" spans="1:11" ht="15" customHeight="1" x14ac:dyDescent="0.2">
      <c r="A34" s="296"/>
      <c r="B34" s="277" t="s">
        <v>148</v>
      </c>
      <c r="C34" s="278"/>
      <c r="D34" s="278"/>
      <c r="E34" s="278"/>
      <c r="F34" s="278"/>
      <c r="G34" s="279"/>
      <c r="H34" s="14">
        <v>32</v>
      </c>
      <c r="I34" s="102">
        <v>1</v>
      </c>
      <c r="K34" s="5"/>
    </row>
    <row r="35" spans="1:11" ht="15" customHeight="1" x14ac:dyDescent="0.2">
      <c r="A35" s="296"/>
      <c r="B35" s="277" t="s">
        <v>149</v>
      </c>
      <c r="C35" s="278"/>
      <c r="D35" s="278"/>
      <c r="E35" s="278"/>
      <c r="F35" s="278"/>
      <c r="G35" s="279"/>
      <c r="H35" s="14">
        <v>33</v>
      </c>
      <c r="I35" s="102">
        <v>2</v>
      </c>
      <c r="K35" s="5"/>
    </row>
    <row r="36" spans="1:11" ht="27" customHeight="1" x14ac:dyDescent="0.2">
      <c r="A36" s="296"/>
      <c r="B36" s="207" t="s">
        <v>168</v>
      </c>
      <c r="C36" s="208"/>
      <c r="D36" s="208"/>
      <c r="E36" s="208"/>
      <c r="F36" s="208"/>
      <c r="G36" s="209"/>
      <c r="H36" s="14">
        <v>34</v>
      </c>
      <c r="I36" s="102"/>
      <c r="K36" s="5"/>
    </row>
    <row r="37" spans="1:11" ht="15" customHeight="1" x14ac:dyDescent="0.2">
      <c r="A37" s="290" t="s">
        <v>115</v>
      </c>
      <c r="B37" s="277" t="s">
        <v>160</v>
      </c>
      <c r="C37" s="278"/>
      <c r="D37" s="278"/>
      <c r="E37" s="278"/>
      <c r="F37" s="278"/>
      <c r="G37" s="279"/>
      <c r="H37" s="14">
        <v>35</v>
      </c>
      <c r="I37" s="102">
        <v>95</v>
      </c>
      <c r="K37" s="5"/>
    </row>
    <row r="38" spans="1:11" ht="15" customHeight="1" x14ac:dyDescent="0.2">
      <c r="A38" s="290"/>
      <c r="B38" s="286" t="s">
        <v>95</v>
      </c>
      <c r="C38" s="286"/>
      <c r="D38" s="204" t="s">
        <v>61</v>
      </c>
      <c r="E38" s="205"/>
      <c r="F38" s="205"/>
      <c r="G38" s="206"/>
      <c r="H38" s="14">
        <v>36</v>
      </c>
      <c r="I38" s="102">
        <v>304</v>
      </c>
    </row>
    <row r="39" spans="1:11" ht="15" customHeight="1" x14ac:dyDescent="0.2">
      <c r="A39" s="290"/>
      <c r="B39" s="286"/>
      <c r="C39" s="286"/>
      <c r="D39" s="204" t="s">
        <v>62</v>
      </c>
      <c r="E39" s="205"/>
      <c r="F39" s="205"/>
      <c r="G39" s="206"/>
      <c r="H39" s="14">
        <v>37</v>
      </c>
      <c r="I39" s="102">
        <v>179</v>
      </c>
    </row>
    <row r="40" spans="1:11" ht="15" customHeight="1" x14ac:dyDescent="0.2">
      <c r="A40" s="290"/>
      <c r="B40" s="286"/>
      <c r="C40" s="286"/>
      <c r="D40" s="251" t="s">
        <v>124</v>
      </c>
      <c r="E40" s="252"/>
      <c r="F40" s="252"/>
      <c r="G40" s="253"/>
      <c r="H40" s="14">
        <v>38</v>
      </c>
      <c r="I40" s="102">
        <v>8</v>
      </c>
    </row>
    <row r="41" spans="1:11" ht="15" customHeight="1" x14ac:dyDescent="0.2">
      <c r="A41" s="290"/>
      <c r="B41" s="286" t="s">
        <v>112</v>
      </c>
      <c r="C41" s="286"/>
      <c r="D41" s="283" t="s">
        <v>113</v>
      </c>
      <c r="E41" s="284"/>
      <c r="F41" s="284"/>
      <c r="G41" s="285"/>
      <c r="H41" s="14">
        <v>39</v>
      </c>
      <c r="I41" s="103">
        <v>3879850</v>
      </c>
    </row>
    <row r="42" spans="1:11" ht="15" customHeight="1" x14ac:dyDescent="0.2">
      <c r="A42" s="290"/>
      <c r="B42" s="286"/>
      <c r="C42" s="286"/>
      <c r="D42" s="283" t="s">
        <v>114</v>
      </c>
      <c r="E42" s="284"/>
      <c r="F42" s="284"/>
      <c r="G42" s="285"/>
      <c r="H42" s="14">
        <v>40</v>
      </c>
      <c r="I42" s="103">
        <v>3854547</v>
      </c>
    </row>
    <row r="43" spans="1:11" ht="15" customHeight="1" x14ac:dyDescent="0.2">
      <c r="A43" s="290"/>
      <c r="B43" s="287" t="s">
        <v>152</v>
      </c>
      <c r="C43" s="288"/>
      <c r="D43" s="288"/>
      <c r="E43" s="288"/>
      <c r="F43" s="288"/>
      <c r="G43" s="289"/>
      <c r="H43" s="14">
        <v>41</v>
      </c>
      <c r="I43" s="102"/>
    </row>
    <row r="44" spans="1:11" ht="15" customHeight="1" x14ac:dyDescent="0.2">
      <c r="A44" s="290"/>
      <c r="B44" s="274" t="s">
        <v>159</v>
      </c>
      <c r="C44" s="275"/>
      <c r="D44" s="275"/>
      <c r="E44" s="275"/>
      <c r="F44" s="275"/>
      <c r="G44" s="276"/>
      <c r="H44" s="14">
        <v>42</v>
      </c>
      <c r="I44" s="97">
        <v>5</v>
      </c>
    </row>
    <row r="45" spans="1:11" ht="15" customHeight="1" x14ac:dyDescent="0.2">
      <c r="A45" s="290"/>
      <c r="B45" s="277" t="s">
        <v>148</v>
      </c>
      <c r="C45" s="278"/>
      <c r="D45" s="278"/>
      <c r="E45" s="278"/>
      <c r="F45" s="278"/>
      <c r="G45" s="279"/>
      <c r="H45" s="14">
        <v>43</v>
      </c>
      <c r="I45" s="97">
        <v>2</v>
      </c>
    </row>
    <row r="46" spans="1:11" ht="15" customHeight="1" x14ac:dyDescent="0.2">
      <c r="A46" s="290"/>
      <c r="B46" s="277" t="s">
        <v>149</v>
      </c>
      <c r="C46" s="278"/>
      <c r="D46" s="278"/>
      <c r="E46" s="278"/>
      <c r="F46" s="278"/>
      <c r="G46" s="279"/>
      <c r="H46" s="14">
        <v>44</v>
      </c>
      <c r="I46" s="97">
        <v>72</v>
      </c>
    </row>
    <row r="47" spans="1:11" ht="24.75" customHeight="1" x14ac:dyDescent="0.2">
      <c r="A47" s="290"/>
      <c r="B47" s="207" t="s">
        <v>168</v>
      </c>
      <c r="C47" s="208"/>
      <c r="D47" s="208"/>
      <c r="E47" s="208"/>
      <c r="F47" s="208"/>
      <c r="G47" s="209"/>
      <c r="H47" s="14">
        <v>45</v>
      </c>
      <c r="I47" s="97">
        <v>10</v>
      </c>
    </row>
    <row r="48" spans="1:11" ht="13.5" customHeight="1" x14ac:dyDescent="0.2">
      <c r="A48" s="294" t="s">
        <v>47</v>
      </c>
      <c r="B48" s="294"/>
      <c r="C48" s="294"/>
      <c r="D48" s="294"/>
      <c r="E48" s="294"/>
      <c r="F48" s="294"/>
      <c r="G48" s="294"/>
      <c r="H48" s="294"/>
      <c r="I48" s="294"/>
    </row>
    <row r="49" spans="1:9" x14ac:dyDescent="0.2">
      <c r="A49" s="236" t="s">
        <v>191</v>
      </c>
      <c r="B49" s="237"/>
      <c r="C49" s="237"/>
      <c r="D49" s="237"/>
      <c r="E49" s="237"/>
      <c r="F49" s="237"/>
      <c r="G49" s="238"/>
      <c r="H49" s="64">
        <v>46</v>
      </c>
      <c r="I49" s="97">
        <v>3</v>
      </c>
    </row>
    <row r="50" spans="1:9" ht="14.25" customHeight="1" x14ac:dyDescent="0.2">
      <c r="A50" s="261" t="s">
        <v>192</v>
      </c>
      <c r="B50" s="262"/>
      <c r="C50" s="262"/>
      <c r="D50" s="262"/>
      <c r="E50" s="262"/>
      <c r="F50" s="262"/>
      <c r="G50" s="263"/>
      <c r="H50" s="64">
        <v>47</v>
      </c>
      <c r="I50" s="97">
        <v>2</v>
      </c>
    </row>
    <row r="51" spans="1:9" ht="8.25" customHeight="1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ht="15.75" x14ac:dyDescent="0.25">
      <c r="A52" s="80" t="s">
        <v>193</v>
      </c>
      <c r="B52" s="6"/>
      <c r="C52" s="6"/>
      <c r="D52" s="6"/>
      <c r="E52" s="6"/>
      <c r="F52" s="6"/>
      <c r="G52" s="6"/>
      <c r="H52" s="6"/>
      <c r="I52" s="6"/>
    </row>
    <row r="53" spans="1:9" ht="16.5" customHeight="1" x14ac:dyDescent="0.2">
      <c r="A53" s="267" t="s">
        <v>170</v>
      </c>
      <c r="B53" s="268"/>
      <c r="C53" s="268"/>
      <c r="D53" s="269"/>
      <c r="E53" s="264" t="s">
        <v>166</v>
      </c>
      <c r="F53" s="265"/>
      <c r="G53" s="265"/>
      <c r="H53" s="265"/>
      <c r="I53" s="266"/>
    </row>
    <row r="54" spans="1:9" ht="45" customHeight="1" x14ac:dyDescent="0.2">
      <c r="A54" s="270"/>
      <c r="B54" s="271"/>
      <c r="C54" s="271"/>
      <c r="D54" s="272"/>
      <c r="E54" s="81" t="s">
        <v>161</v>
      </c>
      <c r="F54" s="81" t="s">
        <v>162</v>
      </c>
      <c r="G54" s="81" t="s">
        <v>163</v>
      </c>
      <c r="H54" s="81" t="s">
        <v>165</v>
      </c>
      <c r="I54" s="82" t="s">
        <v>164</v>
      </c>
    </row>
    <row r="55" spans="1:9" ht="13.5" customHeight="1" x14ac:dyDescent="0.2">
      <c r="A55" s="273" t="s">
        <v>106</v>
      </c>
      <c r="B55" s="273"/>
      <c r="C55" s="273"/>
      <c r="D55" s="273"/>
      <c r="E55" s="96">
        <v>830</v>
      </c>
      <c r="F55" s="96">
        <v>8</v>
      </c>
      <c r="G55" s="96">
        <v>2</v>
      </c>
      <c r="H55" s="96"/>
      <c r="I55" s="96">
        <v>1</v>
      </c>
    </row>
    <row r="56" spans="1:9" ht="13.5" customHeight="1" x14ac:dyDescent="0.2">
      <c r="A56" s="273" t="s">
        <v>31</v>
      </c>
      <c r="B56" s="273"/>
      <c r="C56" s="273"/>
      <c r="D56" s="273"/>
      <c r="E56" s="96">
        <v>11</v>
      </c>
      <c r="F56" s="96"/>
      <c r="G56" s="96"/>
      <c r="H56" s="96"/>
      <c r="I56" s="96"/>
    </row>
    <row r="57" spans="1:9" ht="13.5" customHeight="1" x14ac:dyDescent="0.2">
      <c r="A57" s="273" t="s">
        <v>107</v>
      </c>
      <c r="B57" s="273"/>
      <c r="C57" s="273"/>
      <c r="D57" s="273"/>
      <c r="E57" s="96">
        <v>404</v>
      </c>
      <c r="F57" s="96">
        <v>34</v>
      </c>
      <c r="G57" s="96"/>
      <c r="H57" s="96"/>
      <c r="I57" s="96"/>
    </row>
    <row r="58" spans="1:9" ht="13.5" customHeight="1" x14ac:dyDescent="0.2">
      <c r="A58" s="193" t="s">
        <v>111</v>
      </c>
      <c r="B58" s="193"/>
      <c r="C58" s="193"/>
      <c r="D58" s="193"/>
      <c r="E58" s="96">
        <v>285</v>
      </c>
      <c r="F58" s="96"/>
      <c r="G58" s="96"/>
      <c r="H58" s="96"/>
      <c r="I58" s="9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ht="15.75" x14ac:dyDescent="0.25">
      <c r="A60" s="254" t="s">
        <v>194</v>
      </c>
      <c r="B60" s="254"/>
      <c r="C60" s="254"/>
      <c r="D60" s="254"/>
      <c r="E60" s="254"/>
      <c r="F60" s="254"/>
      <c r="G60" s="254"/>
      <c r="H60" s="255"/>
      <c r="I60" s="255"/>
    </row>
    <row r="61" spans="1:9" ht="24" x14ac:dyDescent="0.2">
      <c r="A61" s="256" t="s">
        <v>154</v>
      </c>
      <c r="B61" s="257"/>
      <c r="C61" s="257"/>
      <c r="D61" s="257"/>
      <c r="E61" s="257"/>
      <c r="F61" s="111" t="s">
        <v>5</v>
      </c>
      <c r="G61" s="112" t="s">
        <v>117</v>
      </c>
      <c r="H61" s="113"/>
      <c r="I61" s="113"/>
    </row>
    <row r="62" spans="1:9" x14ac:dyDescent="0.2">
      <c r="A62" s="258" t="s">
        <v>195</v>
      </c>
      <c r="B62" s="259"/>
      <c r="C62" s="259"/>
      <c r="D62" s="259"/>
      <c r="E62" s="260"/>
      <c r="F62" s="117">
        <v>516</v>
      </c>
      <c r="G62" s="118">
        <v>4380726</v>
      </c>
      <c r="H62" s="113"/>
      <c r="I62" s="113"/>
    </row>
    <row r="63" spans="1:9" x14ac:dyDescent="0.2">
      <c r="A63" s="240" t="s">
        <v>196</v>
      </c>
      <c r="B63" s="245" t="s">
        <v>197</v>
      </c>
      <c r="C63" s="246"/>
      <c r="D63" s="246"/>
      <c r="E63" s="247"/>
      <c r="F63" s="119">
        <v>400</v>
      </c>
      <c r="G63" s="119">
        <v>4290377</v>
      </c>
      <c r="H63" s="114"/>
      <c r="I63" s="115"/>
    </row>
    <row r="64" spans="1:9" x14ac:dyDescent="0.2">
      <c r="A64" s="240"/>
      <c r="B64" s="245" t="s">
        <v>198</v>
      </c>
      <c r="C64" s="246"/>
      <c r="D64" s="246"/>
      <c r="E64" s="247"/>
      <c r="F64" s="119">
        <v>116</v>
      </c>
      <c r="G64" s="119">
        <v>90349</v>
      </c>
      <c r="H64" s="114"/>
      <c r="I64" s="115"/>
    </row>
    <row r="65" spans="1:9" x14ac:dyDescent="0.2">
      <c r="A65" s="241" t="s">
        <v>199</v>
      </c>
      <c r="B65" s="248" t="s">
        <v>116</v>
      </c>
      <c r="C65" s="249"/>
      <c r="D65" s="249"/>
      <c r="E65" s="250"/>
      <c r="F65" s="120">
        <v>98</v>
      </c>
      <c r="G65" s="120">
        <v>41288</v>
      </c>
      <c r="H65" s="114"/>
      <c r="I65" s="115"/>
    </row>
    <row r="66" spans="1:9" x14ac:dyDescent="0.2">
      <c r="A66" s="241"/>
      <c r="B66" s="242" t="s">
        <v>200</v>
      </c>
      <c r="C66" s="243"/>
      <c r="D66" s="243"/>
      <c r="E66" s="244"/>
      <c r="F66" s="121"/>
      <c r="G66" s="121"/>
      <c r="H66" s="116"/>
      <c r="I66" s="11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x14ac:dyDescent="0.2">
      <c r="A107" s="6"/>
      <c r="B107" s="6"/>
      <c r="C107" s="6"/>
      <c r="D107" s="6"/>
      <c r="E107" s="6"/>
      <c r="F107" s="6"/>
      <c r="G107" s="6"/>
      <c r="H107" s="6"/>
      <c r="I107" s="6"/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x14ac:dyDescent="0.2">
      <c r="A110" s="6"/>
      <c r="B110" s="6"/>
      <c r="C110" s="6"/>
      <c r="D110" s="6"/>
      <c r="E110" s="6"/>
      <c r="F110" s="6"/>
      <c r="G110" s="6"/>
      <c r="H110" s="6"/>
      <c r="I110" s="6"/>
    </row>
    <row r="111" spans="1:9" x14ac:dyDescent="0.2">
      <c r="A111" s="6"/>
      <c r="B111" s="6"/>
      <c r="C111" s="6"/>
      <c r="D111" s="6"/>
      <c r="E111" s="6"/>
      <c r="F111" s="6"/>
      <c r="G111" s="6"/>
      <c r="H111" s="6"/>
      <c r="I111" s="6"/>
    </row>
    <row r="112" spans="1:9" x14ac:dyDescent="0.2">
      <c r="A112" s="6"/>
    </row>
    <row r="113" spans="1:1" x14ac:dyDescent="0.2">
      <c r="A113" s="6"/>
    </row>
    <row r="114" spans="1:1" x14ac:dyDescent="0.2">
      <c r="A114" s="6"/>
    </row>
  </sheetData>
  <sheetProtection formatCells="0" formatColumns="0" formatRows="0"/>
  <mergeCells count="74"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  <mergeCell ref="A2:G2"/>
    <mergeCell ref="C9:G9"/>
    <mergeCell ref="B10:G10"/>
    <mergeCell ref="B11:G11"/>
    <mergeCell ref="B12:G12"/>
    <mergeCell ref="A1:D1"/>
    <mergeCell ref="C4:G4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A58:D58"/>
    <mergeCell ref="A63:A64"/>
    <mergeCell ref="A65:A66"/>
    <mergeCell ref="B66:E66"/>
    <mergeCell ref="B63:E63"/>
    <mergeCell ref="B64:E64"/>
    <mergeCell ref="B65:E65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6" firstPageNumber="4" orientation="portrait" useFirstPageNumber="1" r:id="rId1"/>
  <headerFooter alignWithMargins="0">
    <oddFooter>&amp;R&amp;P&amp;C&amp;CФорма № 1-мзс, Підрозділ: Дворічанський районний суд Харківської області, 
Початок періоду: 01.01.2019, Кінець періоду: 31.12.2019&amp;LAA44B4DD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4" workbookViewId="0">
      <selection activeCell="D8" sqref="D3:D8"/>
    </sheetView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9" t="s">
        <v>133</v>
      </c>
      <c r="B1" s="50"/>
      <c r="C1" s="50"/>
      <c r="D1" s="50"/>
    </row>
    <row r="2" spans="1:4" ht="25.5" customHeight="1" x14ac:dyDescent="0.2">
      <c r="A2" s="300" t="s">
        <v>4</v>
      </c>
      <c r="B2" s="301"/>
      <c r="C2" s="12" t="s">
        <v>38</v>
      </c>
      <c r="D2" s="12" t="s">
        <v>5</v>
      </c>
    </row>
    <row r="3" spans="1:4" ht="27.75" customHeight="1" x14ac:dyDescent="0.2">
      <c r="A3" s="194" t="s">
        <v>182</v>
      </c>
      <c r="B3" s="194"/>
      <c r="C3" s="14">
        <v>1</v>
      </c>
      <c r="D3" s="110">
        <f>IF('розділ 1 '!J46&lt;&gt;0,'розділ 1 '!K46*100/'розділ 1 '!J46,0)</f>
        <v>1.8518518518518519</v>
      </c>
    </row>
    <row r="4" spans="1:4" ht="18" customHeight="1" x14ac:dyDescent="0.2">
      <c r="A4" s="319" t="s">
        <v>1</v>
      </c>
      <c r="B4" s="70" t="s">
        <v>183</v>
      </c>
      <c r="C4" s="14">
        <v>2</v>
      </c>
      <c r="D4" s="110">
        <f>IF('розділ 1 '!J15&lt;&gt;0,'розділ 1 '!K15*100/'розділ 1 '!J15,0)</f>
        <v>0</v>
      </c>
    </row>
    <row r="5" spans="1:4" ht="18" customHeight="1" x14ac:dyDescent="0.2">
      <c r="A5" s="320"/>
      <c r="B5" s="70" t="s">
        <v>184</v>
      </c>
      <c r="C5" s="14">
        <v>3</v>
      </c>
      <c r="D5" s="110">
        <f>IF('розділ 1 '!J24&lt;&gt;0,'розділ 1 '!K24*100/'розділ 1 '!J24,0)</f>
        <v>0</v>
      </c>
    </row>
    <row r="6" spans="1:4" ht="18" customHeight="1" x14ac:dyDescent="0.2">
      <c r="A6" s="320"/>
      <c r="B6" s="70" t="s">
        <v>185</v>
      </c>
      <c r="C6" s="14">
        <v>4</v>
      </c>
      <c r="D6" s="110">
        <f>IF('розділ 1 '!J40&lt;&gt;0,'розділ 1 '!K40*100/'розділ 1 '!J40,0)</f>
        <v>2.2222222222222223</v>
      </c>
    </row>
    <row r="7" spans="1:4" ht="18" customHeight="1" x14ac:dyDescent="0.2">
      <c r="A7" s="320"/>
      <c r="B7" s="73" t="s">
        <v>186</v>
      </c>
      <c r="C7" s="14">
        <v>5</v>
      </c>
      <c r="D7" s="110">
        <f>IF('розділ 1 '!J45&lt;&gt;0,'розділ 1 '!K45*100/'розділ 1 '!J45,0)</f>
        <v>0</v>
      </c>
    </row>
    <row r="8" spans="1:4" ht="18" customHeight="1" x14ac:dyDescent="0.2">
      <c r="A8" s="194" t="s">
        <v>187</v>
      </c>
      <c r="B8" s="194"/>
      <c r="C8" s="14">
        <v>6</v>
      </c>
      <c r="D8" s="110">
        <f>IF('розділ 1 '!F46&lt;&gt;0,'розділ 1 '!H46*100/'розділ 1 '!F46,0)</f>
        <v>100.12714558169104</v>
      </c>
    </row>
    <row r="9" spans="1:4" ht="18" customHeight="1" x14ac:dyDescent="0.2">
      <c r="A9" s="194" t="s">
        <v>99</v>
      </c>
      <c r="B9" s="194"/>
      <c r="C9" s="14">
        <v>7</v>
      </c>
      <c r="D9" s="94">
        <f>IF('розділ 3'!I50&lt;&gt;0,'розділ 1 '!H46/'розділ 3'!I50,0)</f>
        <v>787.5</v>
      </c>
    </row>
    <row r="10" spans="1:4" ht="25.5" customHeight="1" x14ac:dyDescent="0.2">
      <c r="A10" s="194" t="s">
        <v>109</v>
      </c>
      <c r="B10" s="194"/>
      <c r="C10" s="14">
        <v>8</v>
      </c>
      <c r="D10" s="94">
        <f>IF('розділ 3'!I50&lt;&gt;0,'розділ 1 '!E46/'розділ 3'!I50,0)</f>
        <v>814.5</v>
      </c>
    </row>
    <row r="11" spans="1:4" ht="16.5" customHeight="1" x14ac:dyDescent="0.2">
      <c r="A11" s="204" t="s">
        <v>63</v>
      </c>
      <c r="B11" s="206"/>
      <c r="C11" s="14">
        <v>9</v>
      </c>
      <c r="D11" s="94">
        <v>17</v>
      </c>
    </row>
    <row r="12" spans="1:4" ht="16.5" customHeight="1" x14ac:dyDescent="0.2">
      <c r="A12" s="313" t="s">
        <v>106</v>
      </c>
      <c r="B12" s="313"/>
      <c r="C12" s="14">
        <v>10</v>
      </c>
      <c r="D12" s="94">
        <v>8</v>
      </c>
    </row>
    <row r="13" spans="1:4" ht="16.5" customHeight="1" x14ac:dyDescent="0.2">
      <c r="A13" s="313" t="s">
        <v>31</v>
      </c>
      <c r="B13" s="313"/>
      <c r="C13" s="14">
        <v>11</v>
      </c>
      <c r="D13" s="94">
        <v>17</v>
      </c>
    </row>
    <row r="14" spans="1:4" ht="16.5" customHeight="1" x14ac:dyDescent="0.2">
      <c r="A14" s="313" t="s">
        <v>107</v>
      </c>
      <c r="B14" s="313"/>
      <c r="C14" s="14">
        <v>12</v>
      </c>
      <c r="D14" s="94">
        <v>40</v>
      </c>
    </row>
    <row r="15" spans="1:4" ht="16.5" customHeight="1" x14ac:dyDescent="0.2">
      <c r="A15" s="313" t="s">
        <v>111</v>
      </c>
      <c r="B15" s="313"/>
      <c r="C15" s="14">
        <v>13</v>
      </c>
      <c r="D15" s="94">
        <v>9</v>
      </c>
    </row>
    <row r="16" spans="1:4" ht="15" customHeight="1" x14ac:dyDescent="0.2">
      <c r="A16" s="71"/>
      <c r="B16" s="71"/>
      <c r="C16" s="48"/>
      <c r="D16" s="48"/>
    </row>
    <row r="17" spans="1:4" ht="15" customHeight="1" x14ac:dyDescent="0.2">
      <c r="A17" s="71"/>
      <c r="B17" s="71"/>
      <c r="C17" s="48"/>
      <c r="D17" s="48"/>
    </row>
    <row r="18" spans="1:4" ht="15" customHeight="1" x14ac:dyDescent="0.2">
      <c r="A18" s="316" t="s">
        <v>173</v>
      </c>
      <c r="B18" s="316"/>
      <c r="C18" s="317" t="s">
        <v>206</v>
      </c>
      <c r="D18" s="317"/>
    </row>
    <row r="19" spans="1:4" ht="15.75" customHeight="1" x14ac:dyDescent="0.2">
      <c r="A19" s="65"/>
      <c r="B19" s="85" t="s">
        <v>100</v>
      </c>
      <c r="C19" s="314" t="s">
        <v>101</v>
      </c>
      <c r="D19" s="314"/>
    </row>
    <row r="20" spans="1:4" x14ac:dyDescent="0.2">
      <c r="A20" s="65"/>
      <c r="B20" s="65"/>
      <c r="C20" s="86"/>
      <c r="D20" s="86"/>
    </row>
    <row r="21" spans="1:4" ht="12.75" customHeight="1" x14ac:dyDescent="0.2">
      <c r="A21" s="66" t="s">
        <v>105</v>
      </c>
      <c r="B21" s="87"/>
      <c r="C21" s="318" t="s">
        <v>207</v>
      </c>
      <c r="D21" s="318"/>
    </row>
    <row r="22" spans="1:4" ht="15.75" customHeight="1" x14ac:dyDescent="0.2">
      <c r="A22" s="67"/>
      <c r="B22" s="85" t="s">
        <v>100</v>
      </c>
      <c r="C22" s="314" t="s">
        <v>101</v>
      </c>
      <c r="D22" s="314"/>
    </row>
    <row r="23" spans="1:4" x14ac:dyDescent="0.2">
      <c r="A23" s="68" t="s">
        <v>102</v>
      </c>
      <c r="B23" s="88"/>
      <c r="C23" s="315"/>
      <c r="D23" s="315"/>
    </row>
    <row r="24" spans="1:4" x14ac:dyDescent="0.2">
      <c r="A24" s="69" t="s">
        <v>103</v>
      </c>
      <c r="B24" s="88"/>
      <c r="C24" s="246"/>
      <c r="D24" s="246"/>
    </row>
    <row r="25" spans="1:4" x14ac:dyDescent="0.2">
      <c r="A25" s="68" t="s">
        <v>104</v>
      </c>
      <c r="B25" s="89"/>
      <c r="C25" s="246"/>
      <c r="D25" s="246"/>
    </row>
    <row r="26" spans="1:4" ht="15.75" customHeight="1" x14ac:dyDescent="0.2"/>
    <row r="27" spans="1:4" ht="12.75" customHeight="1" x14ac:dyDescent="0.2">
      <c r="C27" s="312" t="s">
        <v>208</v>
      </c>
      <c r="D27" s="312"/>
    </row>
  </sheetData>
  <mergeCells count="20">
    <mergeCell ref="A18:B18"/>
    <mergeCell ref="C18:D18"/>
    <mergeCell ref="C21:D21"/>
    <mergeCell ref="A2:B2"/>
    <mergeCell ref="A3:B3"/>
    <mergeCell ref="A8:B8"/>
    <mergeCell ref="A9:B9"/>
    <mergeCell ref="A10:B10"/>
    <mergeCell ref="A11:B11"/>
    <mergeCell ref="A4:A7"/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1-мзс, Підрозділ: Дворічанський районний суд Харківської області, 
Початок періоду: 01.01.2019, Кінець періоду: 31.12.2019&amp;LAA44B4DD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rdp</cp:lastModifiedBy>
  <cp:lastPrinted>2018-03-28T07:45:37Z</cp:lastPrinted>
  <dcterms:created xsi:type="dcterms:W3CDTF">2004-04-20T14:33:35Z</dcterms:created>
  <dcterms:modified xsi:type="dcterms:W3CDTF">2020-01-28T09:47:28Z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1-мзс_00618_4.2019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AA44B4DD</vt:lpwstr>
  </property>
  <property fmtid="{D5CDD505-2E9C-101B-9397-08002B2CF9AE}" pid="9" name="Підрозділ">
    <vt:lpwstr>Дворічанський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860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3.24.3.2353</vt:lpwstr>
  </property>
</Properties>
</file>